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120" windowWidth="18915" windowHeight="12330"/>
  </bookViews>
  <sheets>
    <sheet name="Testatsdaten" sheetId="1" r:id="rId1"/>
  </sheets>
  <externalReferences>
    <externalReference r:id="rId2"/>
  </externalReferences>
  <definedNames>
    <definedName name="Anlagentyp">[1]Stammdaten!$AT$2:$AT$7</definedName>
    <definedName name="BundesländerAuswahl">[1]Stammdaten!$C$22:$C$29</definedName>
    <definedName name="EEGUmlageEV_2014" localSheetId="0">Testatsdaten!$F$143</definedName>
    <definedName name="EEGUmlageEV_2015" localSheetId="0">Testatsdaten!$D$151</definedName>
    <definedName name="EEGUmlageEV_2016" localSheetId="0">Testatsdaten!$F$159</definedName>
    <definedName name="EinsatzstoffBio">[1]Stammdaten!$Z$2:$Z$5</definedName>
    <definedName name="Einspeisemanagement">[1]Stammdaten!$AD$2:$AD$5</definedName>
    <definedName name="Energietraeger">[1]Stammdaten!$I$2:$I$10</definedName>
    <definedName name="Spannungsebenen">[1]Stammdaten!$A$2:$A$8</definedName>
    <definedName name="Verguetungskategorie">[1]Stammdaten!$O$2:$O$5114</definedName>
    <definedName name="Warnung_Mischbefeuerung" comment="Wird im Makro referenziert um Zeilen für Fehler und Warnungen zu identifizieren" localSheetId="0">Testatsdaten!$K$204</definedName>
    <definedName name="YesNo">[1]Stammdaten!$AA$3:$AA$4</definedName>
  </definedNames>
  <calcPr calcId="145621"/>
</workbook>
</file>

<file path=xl/calcChain.xml><?xml version="1.0" encoding="utf-8"?>
<calcChain xmlns="http://schemas.openxmlformats.org/spreadsheetml/2006/main">
  <c r="H220" i="1" l="1"/>
  <c r="H219" i="1"/>
  <c r="H218" i="1"/>
  <c r="H217" i="1"/>
  <c r="H216" i="1"/>
  <c r="H215" i="1"/>
  <c r="H214" i="1"/>
  <c r="H213" i="1"/>
  <c r="C212" i="1" s="1"/>
  <c r="C210" i="1"/>
  <c r="C209" i="1"/>
  <c r="C207" i="1"/>
  <c r="C211" i="1" s="1"/>
  <c r="J206" i="1"/>
  <c r="I206" i="1"/>
  <c r="C206" i="1" s="1"/>
  <c r="H206" i="1"/>
  <c r="J205" i="1"/>
  <c r="I205" i="1"/>
  <c r="C205" i="1" s="1"/>
  <c r="H205" i="1"/>
  <c r="O204" i="1"/>
  <c r="P204" i="1" s="1"/>
  <c r="C204" i="1"/>
  <c r="K196" i="1"/>
  <c r="G196" i="1" s="1"/>
  <c r="K195" i="1"/>
  <c r="G195" i="1"/>
  <c r="G197" i="1" s="1"/>
  <c r="K193" i="1"/>
  <c r="G193" i="1"/>
  <c r="K192" i="1"/>
  <c r="G192" i="1"/>
  <c r="K191" i="1"/>
  <c r="G191" i="1"/>
  <c r="K190" i="1"/>
  <c r="G190" i="1"/>
  <c r="G194" i="1" s="1"/>
  <c r="G199" i="1" s="1"/>
  <c r="G164" i="1"/>
  <c r="F164" i="1"/>
  <c r="G163" i="1"/>
  <c r="F163" i="1"/>
  <c r="G162" i="1"/>
  <c r="F162" i="1"/>
  <c r="G161" i="1"/>
  <c r="G165" i="1" s="1"/>
  <c r="F161" i="1"/>
  <c r="F165" i="1" s="1"/>
  <c r="F148" i="1"/>
  <c r="G147" i="1"/>
  <c r="G146" i="1"/>
  <c r="F146" i="1"/>
  <c r="G145" i="1"/>
  <c r="G148" i="1" s="1"/>
  <c r="F145" i="1"/>
  <c r="D125" i="1"/>
  <c r="D124" i="1"/>
  <c r="D123" i="1"/>
  <c r="D122" i="1"/>
  <c r="D121" i="1"/>
  <c r="D120" i="1"/>
  <c r="D119" i="1"/>
  <c r="D118" i="1"/>
  <c r="D117" i="1"/>
  <c r="D126" i="1" s="1"/>
  <c r="D100" i="1"/>
  <c r="G86" i="1"/>
  <c r="E86" i="1"/>
  <c r="D86" i="1"/>
  <c r="G85" i="1"/>
  <c r="E85" i="1"/>
  <c r="D85" i="1"/>
  <c r="G84" i="1"/>
  <c r="E84" i="1"/>
  <c r="D84" i="1"/>
  <c r="G83" i="1"/>
  <c r="E83" i="1"/>
  <c r="D83" i="1"/>
  <c r="G82" i="1"/>
  <c r="E82" i="1"/>
  <c r="D82" i="1"/>
  <c r="G81" i="1"/>
  <c r="E81" i="1"/>
  <c r="D81" i="1"/>
  <c r="G80" i="1"/>
  <c r="E80" i="1"/>
  <c r="D80" i="1"/>
  <c r="G79" i="1"/>
  <c r="E79" i="1"/>
  <c r="E87" i="1" s="1"/>
  <c r="D79" i="1"/>
  <c r="D87" i="1" s="1"/>
  <c r="G78" i="1"/>
  <c r="G87" i="1" s="1"/>
  <c r="E78" i="1"/>
  <c r="D78" i="1"/>
  <c r="D54" i="1"/>
  <c r="D53" i="1"/>
  <c r="G29" i="1"/>
  <c r="F29" i="1"/>
  <c r="G28" i="1"/>
  <c r="F28" i="1"/>
  <c r="G27" i="1"/>
  <c r="F27" i="1"/>
  <c r="G26" i="1"/>
  <c r="F26" i="1"/>
  <c r="G25" i="1"/>
  <c r="F25" i="1"/>
  <c r="G24" i="1"/>
  <c r="F24" i="1"/>
  <c r="G23" i="1"/>
  <c r="F23" i="1"/>
  <c r="G22" i="1"/>
  <c r="F22" i="1"/>
  <c r="G21" i="1"/>
  <c r="G30" i="1" s="1"/>
  <c r="F21" i="1"/>
  <c r="F30" i="1" s="1"/>
  <c r="I2" i="1" l="1"/>
  <c r="C218" i="1"/>
  <c r="C216" i="1"/>
  <c r="C214" i="1"/>
  <c r="C219" i="1"/>
  <c r="C215" i="1"/>
  <c r="C213" i="1"/>
  <c r="C217" i="1"/>
  <c r="C208" i="1"/>
</calcChain>
</file>

<file path=xl/sharedStrings.xml><?xml version="1.0" encoding="utf-8"?>
<sst xmlns="http://schemas.openxmlformats.org/spreadsheetml/2006/main" count="156" uniqueCount="85">
  <si>
    <t>EEG-Jahresmeldung Testatsdaten</t>
  </si>
  <si>
    <t>ausblenden 
(Calc for column D)</t>
  </si>
  <si>
    <t>ausblenden 
(Calc for column E)</t>
  </si>
  <si>
    <t>ausblenden 
(Calc for column F)</t>
  </si>
  <si>
    <t>ausblenden 
(Calc for column G)</t>
  </si>
  <si>
    <t>ausblenden</t>
  </si>
  <si>
    <t>Sind auf diesem Tabellenblatt Warnungen oder Fehler- meldungen? (Zelle I2&lt;&gt;"")</t>
  </si>
  <si>
    <t>Wird für Anzeige einer Dialogbox im Eventhandler des Tabellenblatts 'Anlage 1 zum Testat zum Drucken' benötigt, nicht löschen!</t>
  </si>
  <si>
    <t>Energieträger</t>
  </si>
  <si>
    <t>Kaufmännisch abgenommene Strommengen</t>
  </si>
  <si>
    <t>Einspeisevergütung und Selbstver-brauchsvergütung</t>
  </si>
  <si>
    <t>[kWh]</t>
  </si>
  <si>
    <t>[€]</t>
  </si>
  <si>
    <t>Wasserkraft</t>
  </si>
  <si>
    <t>Deponiegas</t>
  </si>
  <si>
    <t>Klärgas</t>
  </si>
  <si>
    <t>Grubengas</t>
  </si>
  <si>
    <t>Biomasse</t>
  </si>
  <si>
    <t>Geothermie</t>
  </si>
  <si>
    <t>Windenergie an Land</t>
  </si>
  <si>
    <t>Windenergie auf See</t>
  </si>
  <si>
    <t>Solar</t>
  </si>
  <si>
    <t>Summe</t>
  </si>
  <si>
    <t>Selbstverbrauchsvergütung [€]</t>
  </si>
  <si>
    <t>Selbstverbrauchsvergütung</t>
  </si>
  <si>
    <t>Vergütete selbstverbrauchte Strommenge [kWh]</t>
  </si>
  <si>
    <t>Strommenge mit Selbstverbrauchsvergütung</t>
  </si>
  <si>
    <t>Marktprämie</t>
  </si>
  <si>
    <t>Direkt vermarktete Strommengen</t>
  </si>
  <si>
    <t>Marktprämienmodell</t>
  </si>
  <si>
    <t>Sonstige Direktvermarkt.</t>
  </si>
  <si>
    <t>Grünstromprivileg</t>
  </si>
  <si>
    <t>Förderung [€]</t>
  </si>
  <si>
    <t xml:space="preserve">sonstige ET </t>
  </si>
  <si>
    <t>Flexibilitätszuschlag und Flexibilitätsprämie</t>
  </si>
  <si>
    <t>Biogas</t>
  </si>
  <si>
    <t>vNNE</t>
  </si>
  <si>
    <t>vNNE für Strommengen nach</t>
  </si>
  <si>
    <t>vNNE nach</t>
  </si>
  <si>
    <t>(Festvergütung)</t>
  </si>
  <si>
    <t>(Marktprämienmodell)</t>
  </si>
  <si>
    <t>(Grünstromprivileg)</t>
  </si>
  <si>
    <t>[Cent]</t>
  </si>
  <si>
    <t>EEG-Umlageart</t>
  </si>
  <si>
    <t>EEG-umlagepflichtige Strommengen *)</t>
  </si>
  <si>
    <t>Erhaltene Zahlungen</t>
  </si>
  <si>
    <t>[Wh]</t>
  </si>
  <si>
    <t>[cent]</t>
  </si>
  <si>
    <t>EEG-Umlage nach § 61 Abs. 1 Satz 1 Nr. 2 EG 2014
(35% der vollen Umlage)</t>
  </si>
  <si>
    <t>Reduzierte EEG-Umlage</t>
  </si>
  <si>
    <t>EEG-Umlage nach § 61 Abs. 1 Satz 2 EEG 2014
(volle Umlage)</t>
  </si>
  <si>
    <t>Volle EEG-Umlage</t>
  </si>
  <si>
    <t>Erhaltene Zinsen</t>
  </si>
  <si>
    <t>–</t>
  </si>
  <si>
    <t>Zinsen (EEG)</t>
  </si>
  <si>
    <t>Zinsen (Nicht-EEG)</t>
  </si>
  <si>
    <t>Jahr</t>
  </si>
  <si>
    <t>EEG-Umlage nach § 61 Abs. 1 Satz 1 Nr. 1 EEG 2014
(30% der vollen Umlage)</t>
  </si>
  <si>
    <t>Volle EEG-UmlageEEG-Umlage nach § 61 Abs. 1 Satz 2 EEG 2014
(volle Umlage)</t>
  </si>
  <si>
    <t>Zahlung [€]</t>
  </si>
  <si>
    <t>Einspeisevergütung und Selbstverbrauchsvergütung</t>
  </si>
  <si>
    <t xml:space="preserve"> + Marktprämie</t>
  </si>
  <si>
    <t xml:space="preserve"> + Förderung für Flexibilität</t>
  </si>
  <si>
    <t xml:space="preserve"> – vermiedene Netzungsentgelte (vNNE)</t>
  </si>
  <si>
    <t>Zwischenergebnis</t>
  </si>
  <si>
    <t xml:space="preserve"> – EEG-Umlage für Eigenversorgung für das Jahr 2016 inklusive Zinsen</t>
  </si>
  <si>
    <t>aktuelles Jahr mit Zinsen</t>
  </si>
  <si>
    <t xml:space="preserve"> – EEG-Umlage für Eigenversorgung für Vorjahre</t>
  </si>
  <si>
    <t>Vorjahre</t>
  </si>
  <si>
    <t xml:space="preserve"> + Nachträgliche Korrekturen nach § 62 EEG 2014</t>
  </si>
  <si>
    <t>0  *)</t>
  </si>
  <si>
    <t>Saldo</t>
  </si>
  <si>
    <r>
      <t xml:space="preserve">*) </t>
    </r>
    <r>
      <rPr>
        <b/>
        <sz val="10"/>
        <rFont val="Arial"/>
        <family val="2"/>
      </rPr>
      <t>Nachträgliche Korrekturen</t>
    </r>
    <r>
      <rPr>
        <sz val="11"/>
        <color theme="1"/>
        <rFont val="Calibri"/>
        <family val="2"/>
        <scheme val="minor"/>
      </rPr>
      <t xml:space="preserve"> nach § 62 EEG 2014 werden hier nicht erfasst und können daher bei der Saldierung an dieser Stelle nicht berücksichtigt werden. </t>
    </r>
    <r>
      <rPr>
        <b/>
        <sz val="10"/>
        <color indexed="10"/>
        <rFont val="Arial"/>
        <family val="2"/>
      </rPr>
      <t xml:space="preserve">NUR 2016 </t>
    </r>
    <r>
      <rPr>
        <sz val="11"/>
        <color theme="1"/>
        <rFont val="Calibri"/>
        <family val="2"/>
        <scheme val="minor"/>
      </rPr>
      <t>Ausschließlich für das Testatsjahr 2016 sind die nachträglich gemäß § 52 Abs. 3 i. V. m. § 100 Abs. 1 Satz 5 und § 100 Abs. 2 Satz 2 EEG 2017 gezahlten Einspeisevergütungen und Marktprämien für nach dem 31.07.2014 und vor dem 01.01.2016 erzeugten und eingespeisten bzw. im Marktprämien-Modell direkt vermarkteten Strommengen nicht als nachträgliche Korrekturen zu melden, sondern in den Tabellen 1 und 3 enthalten, sofern die dazugehörigen Strommengen in den Leistungsjahren 2014 und/oder 2015 bereits testiert worden sind.</t>
    </r>
  </si>
  <si>
    <t>Warnung Mischbefeuerung (M204):</t>
  </si>
  <si>
    <t>Einspeisemenge SgK3341</t>
  </si>
  <si>
    <t>Rückspeisemenge SgK3342</t>
  </si>
  <si>
    <t>Rückspeisemenge SgK3343</t>
  </si>
  <si>
    <t xml:space="preserve">Gesamteinspeisung alle ET </t>
  </si>
  <si>
    <t xml:space="preserve">Gesamtvergütung unbekannte ET </t>
  </si>
  <si>
    <t xml:space="preserve">vNNE unbekannte ET </t>
  </si>
  <si>
    <t xml:space="preserve">Marktprämie unbekannte ET </t>
  </si>
  <si>
    <t xml:space="preserve">Flexiprämie unbekannte ET </t>
  </si>
  <si>
    <t xml:space="preserve">MPM-Strommenge unbekannte ET </t>
  </si>
  <si>
    <t xml:space="preserve">GSP-Strommenge unbekannte ET </t>
  </si>
  <si>
    <t xml:space="preserve">Sonstige DV-Strommenge unbekannte 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</si>
</sst>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0"/>
    <numFmt numFmtId="165" formatCode="_-* #,##0.00\ [$€]_-;\-* #,##0.00\ [$€]_-;_-* &quot;-&quot;??\ [$€]_-;_-@_-"/>
    <numFmt numFmtId="166" formatCode="_(* #,##0.00_);_(* \(#,##0.00\);_(* &quot;-&quot;??_);_(@_)"/>
    <numFmt numFmtId="167" formatCode="_(&quot;€&quot;* #,##0.00_);_(&quot;€&quot;* \(#,##0.00\);_(&quot;€&quot;* &quot;-&quot;??_);_(@_)"/>
    <numFmt numFmtId="168" formatCode="_-* #,##0.00\ &quot;DM&quot;_-;\-* #,##0.00\ &quot;DM&quot;_-;_-* &quot;-&quot;??\ &quot;DM&quot;_-;_-@_-"/>
  </numFmts>
  <fonts count="10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20"/>
      <name val="Arial"/>
      <family val="2"/>
    </font>
    <font>
      <sz val="8"/>
      <name val="Arial"/>
      <family val="2"/>
    </font>
    <font>
      <i/>
      <sz val="10"/>
      <name val="Arial"/>
      <family val="2"/>
    </font>
    <font>
      <i/>
      <sz val="8"/>
      <name val="Arial"/>
      <family val="2"/>
    </font>
    <font>
      <b/>
      <sz val="10"/>
      <name val="Arial"/>
      <family val="2"/>
    </font>
    <font>
      <i/>
      <sz val="9"/>
      <color indexed="10"/>
      <name val="Arial"/>
      <family val="2"/>
    </font>
    <font>
      <sz val="10"/>
      <color indexed="9"/>
      <name val="Arial"/>
      <family val="2"/>
    </font>
    <font>
      <i/>
      <sz val="8"/>
      <color indexed="10"/>
      <name val="Arial"/>
      <family val="2"/>
    </font>
    <font>
      <b/>
      <sz val="10"/>
      <color indexed="10"/>
      <name val="Arial"/>
      <family val="2"/>
    </font>
    <font>
      <b/>
      <sz val="10"/>
      <color indexed="52"/>
      <name val="Arial"/>
      <family val="2"/>
    </font>
    <font>
      <i/>
      <sz val="9"/>
      <name val="Arial"/>
      <family val="2"/>
    </font>
    <font>
      <sz val="10"/>
      <color indexed="8"/>
      <name val="Arial"/>
      <family val="2"/>
    </font>
    <font>
      <sz val="10"/>
      <color theme="1"/>
      <name val="Arial"/>
      <family val="2"/>
    </font>
    <font>
      <sz val="11"/>
      <color indexed="8"/>
      <name val="Calibri"/>
      <family val="2"/>
    </font>
    <font>
      <sz val="11"/>
      <color indexed="8"/>
      <name val="DIN-Regular"/>
      <family val="2"/>
    </font>
    <font>
      <sz val="11"/>
      <color indexed="9"/>
      <name val="Calibri"/>
      <family val="2"/>
    </font>
    <font>
      <sz val="10"/>
      <color theme="0"/>
      <name val="Arial"/>
      <family val="2"/>
    </font>
    <font>
      <b/>
      <sz val="10"/>
      <color indexed="63"/>
      <name val="Arial"/>
      <family val="2"/>
    </font>
    <font>
      <b/>
      <sz val="11"/>
      <color indexed="63"/>
      <name val="Calibri"/>
      <family val="2"/>
    </font>
    <font>
      <b/>
      <sz val="10"/>
      <color rgb="FF3F3F3F"/>
      <name val="Arial"/>
      <family val="2"/>
    </font>
    <font>
      <sz val="11"/>
      <color indexed="20"/>
      <name val="Calibri"/>
      <family val="2"/>
    </font>
    <font>
      <b/>
      <sz val="11"/>
      <color indexed="52"/>
      <name val="Calibri"/>
      <family val="2"/>
    </font>
    <font>
      <b/>
      <sz val="10"/>
      <color rgb="FFFA7D00"/>
      <name val="Arial"/>
      <family val="2"/>
    </font>
    <font>
      <b/>
      <sz val="11"/>
      <color indexed="9"/>
      <name val="Calibri"/>
      <family val="2"/>
    </font>
    <font>
      <b/>
      <sz val="8"/>
      <color indexed="16"/>
      <name val="Arial"/>
      <family val="2"/>
    </font>
    <font>
      <sz val="6"/>
      <color indexed="54"/>
      <name val="Arial"/>
      <family val="2"/>
    </font>
    <font>
      <sz val="8"/>
      <color indexed="32"/>
      <name val="Arial"/>
      <family val="2"/>
    </font>
    <font>
      <sz val="8"/>
      <color indexed="34"/>
      <name val="Verdana"/>
      <family val="2"/>
    </font>
    <font>
      <sz val="8"/>
      <color indexed="26"/>
      <name val="Arial"/>
      <family val="2"/>
    </font>
    <font>
      <b/>
      <sz val="11"/>
      <color indexed="32"/>
      <name val="Verdana"/>
      <family val="2"/>
    </font>
    <font>
      <b/>
      <sz val="10"/>
      <color indexed="34"/>
      <name val="Verdana"/>
      <family val="2"/>
    </font>
    <font>
      <b/>
      <sz val="9"/>
      <color indexed="34"/>
      <name val="Verdana"/>
      <family val="2"/>
    </font>
    <font>
      <sz val="7"/>
      <color indexed="34"/>
      <name val="Arial"/>
      <family val="2"/>
    </font>
    <font>
      <sz val="8"/>
      <name val="Verdana"/>
      <family val="2"/>
    </font>
    <font>
      <b/>
      <sz val="8"/>
      <name val="Arial"/>
      <family val="2"/>
    </font>
    <font>
      <b/>
      <sz val="8"/>
      <color indexed="16"/>
      <name val="Verdana"/>
      <family val="2"/>
    </font>
    <font>
      <b/>
      <sz val="8"/>
      <color indexed="33"/>
      <name val="Verdana"/>
      <family val="2"/>
    </font>
    <font>
      <sz val="8"/>
      <color indexed="35"/>
      <name val="Arial"/>
      <family val="2"/>
    </font>
    <font>
      <sz val="10"/>
      <color indexed="62"/>
      <name val="Arial"/>
      <family val="2"/>
    </font>
    <font>
      <sz val="11"/>
      <color indexed="62"/>
      <name val="Calibri"/>
      <family val="2"/>
    </font>
    <font>
      <sz val="10"/>
      <color rgb="FF3F3F76"/>
      <name val="Arial"/>
      <family val="2"/>
    </font>
    <font>
      <b/>
      <sz val="10"/>
      <color indexed="8"/>
      <name val="Arial"/>
      <family val="2"/>
    </font>
    <font>
      <b/>
      <sz val="11"/>
      <color indexed="8"/>
      <name val="Calibri"/>
      <family val="2"/>
    </font>
    <font>
      <b/>
      <sz val="10"/>
      <color theme="1"/>
      <name val="Arial"/>
      <family val="2"/>
    </font>
    <font>
      <i/>
      <sz val="10"/>
      <color indexed="23"/>
      <name val="Arial"/>
      <family val="2"/>
    </font>
    <font>
      <i/>
      <sz val="11"/>
      <color indexed="23"/>
      <name val="Calibri"/>
      <family val="2"/>
    </font>
    <font>
      <i/>
      <sz val="10"/>
      <color rgb="FF7F7F7F"/>
      <name val="Arial"/>
      <family val="2"/>
    </font>
    <font>
      <u/>
      <sz val="10"/>
      <color indexed="36"/>
      <name val="Arial"/>
      <family val="2"/>
    </font>
    <font>
      <sz val="11"/>
      <color indexed="52"/>
      <name val="Calibri"/>
      <family val="2"/>
    </font>
    <font>
      <sz val="11"/>
      <color indexed="17"/>
      <name val="Calibri"/>
      <family val="2"/>
    </font>
    <font>
      <sz val="10"/>
      <color indexed="17"/>
      <name val="Arial"/>
      <family val="2"/>
    </font>
    <font>
      <sz val="10"/>
      <color rgb="FF00610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24"/>
      <name val="DIN-Regular"/>
      <family val="2"/>
    </font>
    <font>
      <sz val="11"/>
      <color indexed="60"/>
      <name val="Calibri"/>
      <family val="2"/>
    </font>
    <font>
      <sz val="10"/>
      <color indexed="60"/>
      <name val="Arial"/>
      <family val="2"/>
    </font>
    <font>
      <sz val="10"/>
      <color rgb="FF9C6500"/>
      <name val="Arial"/>
      <family val="2"/>
    </font>
    <font>
      <sz val="10"/>
      <color indexed="20"/>
      <name val="Arial"/>
      <family val="2"/>
    </font>
    <font>
      <sz val="10"/>
      <color rgb="FF9C0006"/>
      <name val="Arial"/>
      <family val="2"/>
    </font>
    <font>
      <sz val="10"/>
      <name val="Univers"/>
      <family val="2"/>
    </font>
    <font>
      <b/>
      <sz val="9"/>
      <name val="Arial"/>
      <family val="2"/>
    </font>
    <font>
      <sz val="9"/>
      <name val="Arial"/>
      <family val="2"/>
    </font>
    <font>
      <sz val="18"/>
      <color indexed="56"/>
      <name val="Cambria"/>
      <family val="2"/>
    </font>
    <font>
      <b/>
      <sz val="18"/>
      <color indexed="56"/>
      <name val="Cambria"/>
      <family val="2"/>
    </font>
    <font>
      <b/>
      <sz val="15"/>
      <color indexed="62"/>
      <name val="Arial"/>
      <family val="2"/>
    </font>
    <font>
      <b/>
      <sz val="15"/>
      <color theme="3"/>
      <name val="Arial"/>
      <family val="2"/>
    </font>
    <font>
      <b/>
      <sz val="13"/>
      <color indexed="62"/>
      <name val="Arial"/>
      <family val="2"/>
    </font>
    <font>
      <b/>
      <sz val="13"/>
      <color theme="3"/>
      <name val="Arial"/>
      <family val="2"/>
    </font>
    <font>
      <b/>
      <sz val="11"/>
      <color indexed="62"/>
      <name val="Arial"/>
      <family val="2"/>
    </font>
    <font>
      <b/>
      <sz val="11"/>
      <color theme="3"/>
      <name val="Arial"/>
      <family val="2"/>
    </font>
    <font>
      <b/>
      <sz val="18"/>
      <color indexed="62"/>
      <name val="Cambria"/>
      <family val="2"/>
    </font>
    <font>
      <sz val="10"/>
      <color indexed="52"/>
      <name val="Arial"/>
      <family val="2"/>
    </font>
    <font>
      <sz val="10"/>
      <color rgb="FFFA7D00"/>
      <name val="Arial"/>
      <family val="2"/>
    </font>
    <font>
      <sz val="11"/>
      <color indexed="10"/>
      <name val="Calibri"/>
      <family val="2"/>
    </font>
    <font>
      <sz val="10"/>
      <color indexed="10"/>
      <name val="Arial"/>
      <family val="2"/>
    </font>
    <font>
      <sz val="10"/>
      <color rgb="FFFF0000"/>
      <name val="Arial"/>
      <family val="2"/>
    </font>
    <font>
      <b/>
      <sz val="10"/>
      <color indexed="9"/>
      <name val="Arial"/>
      <family val="2"/>
    </font>
    <font>
      <b/>
      <sz val="10"/>
      <color theme="0"/>
      <name val="Arial"/>
      <family val="2"/>
    </font>
  </fonts>
  <fills count="7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9"/>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5"/>
      </patternFill>
    </fill>
    <fill>
      <patternFill patternType="solid">
        <fgColor indexed="52"/>
        <bgColor indexed="64"/>
      </patternFill>
    </fill>
    <fill>
      <patternFill patternType="solid">
        <fgColor indexed="55"/>
        <bgColor indexed="64"/>
      </patternFill>
    </fill>
    <fill>
      <patternFill patternType="solid">
        <fgColor indexed="17"/>
        <bgColor indexed="64"/>
      </patternFill>
    </fill>
    <fill>
      <patternFill patternType="solid">
        <fgColor indexed="32"/>
        <bgColor indexed="64"/>
      </patternFill>
    </fill>
    <fill>
      <patternFill patternType="solid">
        <fgColor indexed="56"/>
        <bgColor indexed="64"/>
      </patternFill>
    </fill>
    <fill>
      <patternFill patternType="solid">
        <fgColor indexed="62"/>
        <bgColor indexed="64"/>
      </patternFill>
    </fill>
    <fill>
      <patternFill patternType="solid">
        <fgColor indexed="18"/>
        <bgColor indexed="64"/>
      </patternFill>
    </fill>
    <fill>
      <patternFill patternType="solid">
        <fgColor indexed="33"/>
        <bgColor indexed="64"/>
      </patternFill>
    </fill>
    <fill>
      <patternFill patternType="solid">
        <fgColor indexed="50"/>
        <bgColor indexed="64"/>
      </patternFill>
    </fill>
    <fill>
      <patternFill patternType="solid">
        <fgColor indexed="49"/>
        <bgColor indexed="64"/>
      </patternFill>
    </fill>
    <fill>
      <patternFill patternType="solid">
        <fgColor indexed="15"/>
      </patternFill>
    </fill>
    <fill>
      <patternFill patternType="solid">
        <fgColor rgb="FFFFFFFF"/>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13"/>
      </left>
      <right style="hair">
        <color indexed="13"/>
      </right>
      <top style="hair">
        <color indexed="13"/>
      </top>
      <bottom style="hair">
        <color indexed="13"/>
      </bottom>
      <diagonal/>
    </border>
    <border>
      <left/>
      <right/>
      <top style="thin">
        <color indexed="33"/>
      </top>
      <bottom/>
      <diagonal/>
    </border>
    <border>
      <left/>
      <right/>
      <top/>
      <bottom style="medium">
        <color indexed="33"/>
      </bottom>
      <diagonal/>
    </border>
    <border>
      <left/>
      <right/>
      <top/>
      <bottom style="thin">
        <color indexed="33"/>
      </bottom>
      <diagonal/>
    </border>
    <border>
      <left/>
      <right/>
      <top/>
      <bottom style="thin">
        <color indexed="34"/>
      </bottom>
      <diagonal/>
    </border>
    <border>
      <left style="hair">
        <color indexed="43"/>
      </left>
      <right style="hair">
        <color indexed="43"/>
      </right>
      <top style="hair">
        <color indexed="43"/>
      </top>
      <bottom style="hair">
        <color indexed="43"/>
      </bottom>
      <diagonal/>
    </border>
    <border>
      <left style="hair">
        <color indexed="47"/>
      </left>
      <right style="hair">
        <color indexed="47"/>
      </right>
      <top style="hair">
        <color indexed="47"/>
      </top>
      <bottom style="hair">
        <color indexed="47"/>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thin">
        <color indexed="33"/>
      </bottom>
      <diagonal/>
    </border>
    <border>
      <left/>
      <right/>
      <top style="thin">
        <color indexed="49"/>
      </top>
      <bottom style="double">
        <color indexed="49"/>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34"/>
      </left>
      <right style="thin">
        <color indexed="34"/>
      </right>
      <top style="thin">
        <color indexed="34"/>
      </top>
      <bottom style="thin">
        <color indexed="3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s>
  <cellStyleXfs count="2157">
    <xf numFmtId="0" fontId="0" fillId="0" borderId="0"/>
    <xf numFmtId="0" fontId="18" fillId="0" borderId="0"/>
    <xf numFmtId="0" fontId="30" fillId="37"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0" fillId="37"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2"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38" borderId="0" applyNumberFormat="0" applyBorder="0" applyAlignment="0" applyProtection="0"/>
    <xf numFmtId="0" fontId="31" fillId="10"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0" fillId="39"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2"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40" borderId="0" applyNumberFormat="0" applyBorder="0" applyAlignment="0" applyProtection="0"/>
    <xf numFmtId="0" fontId="31" fillId="14"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41"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0" fillId="41"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2"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42" borderId="0" applyNumberFormat="0" applyBorder="0" applyAlignment="0" applyProtection="0"/>
    <xf numFmtId="0" fontId="31" fillId="18"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37"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0" fillId="37"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43" borderId="0" applyNumberFormat="0" applyBorder="0" applyAlignment="0" applyProtection="0"/>
    <xf numFmtId="0" fontId="31" fillId="2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44"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0" fillId="44"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2"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44" borderId="0" applyNumberFormat="0" applyBorder="0" applyAlignment="0" applyProtection="0"/>
    <xf numFmtId="0" fontId="31" fillId="26"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39"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0" fillId="39"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2"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9" borderId="0" applyNumberFormat="0" applyBorder="0" applyAlignment="0" applyProtection="0"/>
    <xf numFmtId="0" fontId="31" fillId="3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3" fillId="4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8"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40"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42"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2" fillId="43"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2" fillId="44"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2" fillId="3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0" fillId="46"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0" fillId="46"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2"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47" borderId="0" applyNumberFormat="0" applyBorder="0" applyAlignment="0" applyProtection="0"/>
    <xf numFmtId="0" fontId="31" fillId="11"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2" fillId="4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48" borderId="0" applyNumberFormat="0" applyBorder="0" applyAlignment="0" applyProtection="0"/>
    <xf numFmtId="0" fontId="31" fillId="15"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0" fillId="4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2"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50" borderId="0" applyNumberFormat="0" applyBorder="0" applyAlignment="0" applyProtection="0"/>
    <xf numFmtId="0" fontId="31" fillId="1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43" borderId="0" applyNumberFormat="0" applyBorder="0" applyAlignment="0" applyProtection="0"/>
    <xf numFmtId="0" fontId="31" fillId="23"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0" fillId="4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2" fillId="4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47" borderId="0" applyNumberFormat="0" applyBorder="0" applyAlignment="0" applyProtection="0"/>
    <xf numFmtId="0" fontId="31" fillId="2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39"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0" fillId="39"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2"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51" borderId="0" applyNumberFormat="0" applyBorder="0" applyAlignment="0" applyProtection="0"/>
    <xf numFmtId="0" fontId="31" fillId="31"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47"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2"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50"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4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2" fillId="4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2" fillId="5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25" fillId="45" borderId="0" applyNumberFormat="0" applyBorder="0" applyAlignment="0" applyProtection="0"/>
    <xf numFmtId="0" fontId="34"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4" fillId="52" borderId="0" applyNumberFormat="0" applyBorder="0" applyAlignment="0" applyProtection="0"/>
    <xf numFmtId="0" fontId="35" fillId="12" borderId="0" applyNumberFormat="0" applyBorder="0" applyAlignment="0" applyProtection="0"/>
    <xf numFmtId="0" fontId="25" fillId="45" borderId="0" applyNumberFormat="0" applyBorder="0" applyAlignment="0" applyProtection="0"/>
    <xf numFmtId="0" fontId="25" fillId="48" borderId="0" applyNumberFormat="0" applyBorder="0" applyAlignment="0" applyProtection="0"/>
    <xf numFmtId="0" fontId="34" fillId="48"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4" fillId="48" borderId="0" applyNumberFormat="0" applyBorder="0" applyAlignment="0" applyProtection="0"/>
    <xf numFmtId="0" fontId="35" fillId="16"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34" fillId="5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4" fillId="50" borderId="0" applyNumberFormat="0" applyBorder="0" applyAlignment="0" applyProtection="0"/>
    <xf numFmtId="0" fontId="35" fillId="20" borderId="0" applyNumberFormat="0" applyBorder="0" applyAlignment="0" applyProtection="0"/>
    <xf numFmtId="0" fontId="25" fillId="49" borderId="0" applyNumberFormat="0" applyBorder="0" applyAlignment="0" applyProtection="0"/>
    <xf numFmtId="0" fontId="25" fillId="46" borderId="0" applyNumberFormat="0" applyBorder="0" applyAlignment="0" applyProtection="0"/>
    <xf numFmtId="0" fontId="34" fillId="5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4" fillId="53" borderId="0" applyNumberFormat="0" applyBorder="0" applyAlignment="0" applyProtection="0"/>
    <xf numFmtId="0" fontId="35" fillId="24" borderId="0" applyNumberFormat="0" applyBorder="0" applyAlignment="0" applyProtection="0"/>
    <xf numFmtId="0" fontId="25" fillId="46" borderId="0" applyNumberFormat="0" applyBorder="0" applyAlignment="0" applyProtection="0"/>
    <xf numFmtId="0" fontId="25" fillId="45" borderId="0" applyNumberFormat="0" applyBorder="0" applyAlignment="0" applyProtection="0"/>
    <xf numFmtId="0" fontId="34" fillId="4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4" fillId="45" borderId="0" applyNumberFormat="0" applyBorder="0" applyAlignment="0" applyProtection="0"/>
    <xf numFmtId="0" fontId="35" fillId="28" borderId="0" applyNumberFormat="0" applyBorder="0" applyAlignment="0" applyProtection="0"/>
    <xf numFmtId="0" fontId="25" fillId="45" borderId="0" applyNumberFormat="0" applyBorder="0" applyAlignment="0" applyProtection="0"/>
    <xf numFmtId="0" fontId="25" fillId="39" borderId="0" applyNumberFormat="0" applyBorder="0" applyAlignment="0" applyProtection="0"/>
    <xf numFmtId="0" fontId="34" fillId="54"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4" fillId="54" borderId="0" applyNumberFormat="0" applyBorder="0" applyAlignment="0" applyProtection="0"/>
    <xf numFmtId="0" fontId="35" fillId="32" borderId="0" applyNumberFormat="0" applyBorder="0" applyAlignment="0" applyProtection="0"/>
    <xf numFmtId="0" fontId="25" fillId="39" borderId="0" applyNumberFormat="0" applyBorder="0" applyAlignment="0" applyProtection="0"/>
    <xf numFmtId="0" fontId="34" fillId="52" borderId="0" applyNumberFormat="0" applyBorder="0" applyAlignment="0" applyProtection="0"/>
    <xf numFmtId="0" fontId="34" fillId="48" borderId="0" applyNumberFormat="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54" borderId="0" applyNumberFormat="0" applyBorder="0" applyAlignment="0" applyProtection="0"/>
    <xf numFmtId="0" fontId="34" fillId="52" borderId="0" applyNumberFormat="0" applyBorder="0" applyAlignment="0" applyProtection="0"/>
    <xf numFmtId="0" fontId="34" fillId="48" borderId="0" applyNumberFormat="0" applyBorder="0" applyAlignment="0" applyProtection="0"/>
    <xf numFmtId="0" fontId="34" fillId="50"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54"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7" borderId="0" applyNumberFormat="0" applyBorder="0" applyAlignment="0" applyProtection="0"/>
    <xf numFmtId="0" fontId="34" fillId="53" borderId="0" applyNumberFormat="0" applyBorder="0" applyAlignment="0" applyProtection="0"/>
    <xf numFmtId="0" fontId="34" fillId="45" borderId="0" applyNumberFormat="0" applyBorder="0" applyAlignment="0" applyProtection="0"/>
    <xf numFmtId="0" fontId="34" fillId="58" borderId="0" applyNumberFormat="0" applyBorder="0" applyAlignment="0" applyProtection="0"/>
    <xf numFmtId="0" fontId="25" fillId="45" borderId="0" applyNumberFormat="0" applyBorder="0" applyAlignment="0" applyProtection="0"/>
    <xf numFmtId="0" fontId="34" fillId="55" borderId="0" applyNumberFormat="0" applyBorder="0" applyAlignment="0" applyProtection="0"/>
    <xf numFmtId="0" fontId="17" fillId="9"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4" fillId="55" borderId="0" applyNumberFormat="0" applyBorder="0" applyAlignment="0" applyProtection="0"/>
    <xf numFmtId="0" fontId="35" fillId="9" borderId="0" applyNumberFormat="0" applyBorder="0" applyAlignment="0" applyProtection="0"/>
    <xf numFmtId="0" fontId="25" fillId="45" borderId="0" applyNumberFormat="0" applyBorder="0" applyAlignment="0" applyProtection="0"/>
    <xf numFmtId="0" fontId="25" fillId="56" borderId="0" applyNumberFormat="0" applyBorder="0" applyAlignment="0" applyProtection="0"/>
    <xf numFmtId="0" fontId="34" fillId="56" borderId="0" applyNumberFormat="0" applyBorder="0" applyAlignment="0" applyProtection="0"/>
    <xf numFmtId="0" fontId="17" fillId="13" borderId="0" applyNumberFormat="0" applyBorder="0" applyAlignment="0" applyProtection="0"/>
    <xf numFmtId="0" fontId="25" fillId="56" borderId="0" applyNumberFormat="0" applyBorder="0" applyAlignment="0" applyProtection="0"/>
    <xf numFmtId="0" fontId="25" fillId="5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4" fillId="56" borderId="0" applyNumberFormat="0" applyBorder="0" applyAlignment="0" applyProtection="0"/>
    <xf numFmtId="0" fontId="35" fillId="13" borderId="0" applyNumberFormat="0" applyBorder="0" applyAlignment="0" applyProtection="0"/>
    <xf numFmtId="0" fontId="25" fillId="56" borderId="0" applyNumberFormat="0" applyBorder="0" applyAlignment="0" applyProtection="0"/>
    <xf numFmtId="0" fontId="25" fillId="57" borderId="0" applyNumberFormat="0" applyBorder="0" applyAlignment="0" applyProtection="0"/>
    <xf numFmtId="0" fontId="34" fillId="57" borderId="0" applyNumberFormat="0" applyBorder="0" applyAlignment="0" applyProtection="0"/>
    <xf numFmtId="0" fontId="17" fillId="17" borderId="0" applyNumberFormat="0" applyBorder="0" applyAlignment="0" applyProtection="0"/>
    <xf numFmtId="0" fontId="25" fillId="57" borderId="0" applyNumberFormat="0" applyBorder="0" applyAlignment="0" applyProtection="0"/>
    <xf numFmtId="0" fontId="25" fillId="5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4" fillId="57" borderId="0" applyNumberFormat="0" applyBorder="0" applyAlignment="0" applyProtection="0"/>
    <xf numFmtId="0" fontId="35" fillId="17" borderId="0" applyNumberFormat="0" applyBorder="0" applyAlignment="0" applyProtection="0"/>
    <xf numFmtId="0" fontId="25" fillId="57" borderId="0" applyNumberFormat="0" applyBorder="0" applyAlignment="0" applyProtection="0"/>
    <xf numFmtId="0" fontId="25" fillId="59" borderId="0" applyNumberFormat="0" applyBorder="0" applyAlignment="0" applyProtection="0"/>
    <xf numFmtId="0" fontId="34" fillId="53" borderId="0" applyNumberFormat="0" applyBorder="0" applyAlignment="0" applyProtection="0"/>
    <xf numFmtId="0" fontId="17" fillId="21" borderId="0" applyNumberFormat="0" applyBorder="0" applyAlignment="0" applyProtection="0"/>
    <xf numFmtId="0" fontId="25" fillId="59" borderId="0" applyNumberFormat="0" applyBorder="0" applyAlignment="0" applyProtection="0"/>
    <xf numFmtId="0" fontId="25" fillId="5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4" fillId="53" borderId="0" applyNumberFormat="0" applyBorder="0" applyAlignment="0" applyProtection="0"/>
    <xf numFmtId="0" fontId="35" fillId="21" borderId="0" applyNumberFormat="0" applyBorder="0" applyAlignment="0" applyProtection="0"/>
    <xf numFmtId="0" fontId="25" fillId="59" borderId="0" applyNumberFormat="0" applyBorder="0" applyAlignment="0" applyProtection="0"/>
    <xf numFmtId="0" fontId="25" fillId="45" borderId="0" applyNumberFormat="0" applyBorder="0" applyAlignment="0" applyProtection="0"/>
    <xf numFmtId="0" fontId="34" fillId="45" borderId="0" applyNumberFormat="0" applyBorder="0" applyAlignment="0" applyProtection="0"/>
    <xf numFmtId="0" fontId="17" fillId="2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4" fillId="45" borderId="0" applyNumberFormat="0" applyBorder="0" applyAlignment="0" applyProtection="0"/>
    <xf numFmtId="0" fontId="35" fillId="25" borderId="0" applyNumberFormat="0" applyBorder="0" applyAlignment="0" applyProtection="0"/>
    <xf numFmtId="0" fontId="25" fillId="45" borderId="0" applyNumberFormat="0" applyBorder="0" applyAlignment="0" applyProtection="0"/>
    <xf numFmtId="0" fontId="25" fillId="58" borderId="0" applyNumberFormat="0" applyBorder="0" applyAlignment="0" applyProtection="0"/>
    <xf numFmtId="0" fontId="34" fillId="58" borderId="0" applyNumberFormat="0" applyBorder="0" applyAlignment="0" applyProtection="0"/>
    <xf numFmtId="0" fontId="17" fillId="2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4" fillId="58" borderId="0" applyNumberFormat="0" applyBorder="0" applyAlignment="0" applyProtection="0"/>
    <xf numFmtId="0" fontId="35" fillId="29" borderId="0" applyNumberFormat="0" applyBorder="0" applyAlignment="0" applyProtection="0"/>
    <xf numFmtId="0" fontId="25" fillId="58" borderId="0" applyNumberFormat="0" applyBorder="0" applyAlignment="0" applyProtection="0"/>
    <xf numFmtId="0" fontId="36" fillId="37" borderId="25" applyNumberFormat="0" applyAlignment="0" applyProtection="0"/>
    <xf numFmtId="0" fontId="37" fillId="46" borderId="2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36" fillId="37" borderId="25" applyNumberFormat="0" applyAlignment="0" applyProtection="0"/>
    <xf numFmtId="0" fontId="37" fillId="46" borderId="25" applyNumberFormat="0" applyAlignment="0" applyProtection="0"/>
    <xf numFmtId="0" fontId="38" fillId="6" borderId="5" applyNumberFormat="0" applyAlignment="0" applyProtection="0"/>
    <xf numFmtId="0" fontId="36" fillId="37" borderId="25" applyNumberFormat="0" applyAlignment="0" applyProtection="0"/>
    <xf numFmtId="0" fontId="39" fillId="40" borderId="0" applyNumberFormat="0" applyBorder="0" applyAlignment="0" applyProtection="0"/>
    <xf numFmtId="0" fontId="28" fillId="37" borderId="26" applyNumberFormat="0" applyAlignment="0" applyProtection="0"/>
    <xf numFmtId="0" fontId="40" fillId="46" borderId="26"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28" fillId="37" borderId="26" applyNumberFormat="0" applyAlignment="0" applyProtection="0"/>
    <xf numFmtId="0" fontId="40" fillId="46" borderId="26" applyNumberFormat="0" applyAlignment="0" applyProtection="0"/>
    <xf numFmtId="0" fontId="41" fillId="6" borderId="4" applyNumberFormat="0" applyAlignment="0" applyProtection="0"/>
    <xf numFmtId="0" fontId="28" fillId="37" borderId="26" applyNumberFormat="0" applyAlignment="0" applyProtection="0"/>
    <xf numFmtId="0" fontId="40" fillId="46" borderId="26" applyNumberFormat="0" applyAlignment="0" applyProtection="0"/>
    <xf numFmtId="0" fontId="40" fillId="46" borderId="26" applyNumberFormat="0" applyAlignment="0" applyProtection="0"/>
    <xf numFmtId="0" fontId="42" fillId="60" borderId="27" applyNumberFormat="0" applyAlignment="0" applyProtection="0"/>
    <xf numFmtId="0" fontId="42" fillId="60" borderId="27" applyNumberFormat="0" applyAlignment="0" applyProtection="0"/>
    <xf numFmtId="43" fontId="32" fillId="0" borderId="0" applyFont="0" applyFill="0" applyBorder="0" applyAlignment="0" applyProtection="0"/>
    <xf numFmtId="43" fontId="32" fillId="0" borderId="0" applyFont="0" applyFill="0" applyBorder="0" applyAlignment="0" applyProtection="0"/>
    <xf numFmtId="0" fontId="20" fillId="0" borderId="28" applyNumberFormat="0" applyFont="0" applyFill="0" applyAlignment="0"/>
    <xf numFmtId="0" fontId="20" fillId="33" borderId="28" applyNumberFormat="0" applyFont="0" applyAlignment="0"/>
    <xf numFmtId="0" fontId="20" fillId="61" borderId="28" applyNumberFormat="0" applyFont="0" applyAlignment="0"/>
    <xf numFmtId="0" fontId="20" fillId="61" borderId="28" applyNumberFormat="0" applyFont="0" applyAlignment="0"/>
    <xf numFmtId="0" fontId="20" fillId="62" borderId="28" applyNumberFormat="0" applyFont="0" applyAlignment="0"/>
    <xf numFmtId="0" fontId="20" fillId="63" borderId="28" applyNumberFormat="0" applyFont="0" applyAlignment="0"/>
    <xf numFmtId="0" fontId="43" fillId="64" borderId="28" applyNumberFormat="0" applyAlignment="0"/>
    <xf numFmtId="0" fontId="44" fillId="0" borderId="0" applyNumberFormat="0" applyFill="0" applyBorder="0" applyAlignment="0"/>
    <xf numFmtId="0" fontId="45" fillId="0" borderId="0" applyNumberFormat="0" applyFill="0" applyBorder="0" applyAlignment="0"/>
    <xf numFmtId="0" fontId="46" fillId="0" borderId="29" applyNumberFormat="0" applyFill="0" applyAlignment="0"/>
    <xf numFmtId="3" fontId="20" fillId="65" borderId="28" applyNumberFormat="0" applyFont="0" applyAlignment="0">
      <protection locked="0"/>
    </xf>
    <xf numFmtId="1" fontId="45" fillId="65" borderId="28" applyNumberFormat="0" applyAlignment="0">
      <protection locked="0"/>
    </xf>
    <xf numFmtId="0" fontId="20" fillId="66" borderId="28" applyNumberFormat="0" applyFont="0" applyAlignment="0"/>
    <xf numFmtId="0" fontId="20" fillId="66" borderId="28" applyNumberFormat="0" applyFont="0" applyAlignment="0"/>
    <xf numFmtId="3" fontId="20" fillId="67" borderId="28" applyNumberFormat="0" applyFont="0" applyAlignment="0">
      <protection locked="0"/>
    </xf>
    <xf numFmtId="3" fontId="20" fillId="67" borderId="28" applyNumberFormat="0" applyFont="0" applyAlignment="0">
      <protection locked="0"/>
    </xf>
    <xf numFmtId="1" fontId="20" fillId="0" borderId="28" applyNumberFormat="0" applyFont="0" applyAlignment="0">
      <protection locked="0"/>
    </xf>
    <xf numFmtId="0" fontId="47" fillId="0" borderId="0" applyNumberFormat="0" applyFill="0" applyBorder="0">
      <alignment horizontal="right"/>
    </xf>
    <xf numFmtId="0" fontId="48" fillId="0" borderId="30" applyNumberFormat="0" applyFill="0" applyAlignment="0"/>
    <xf numFmtId="0" fontId="49" fillId="0" borderId="31" applyNumberFormat="0" applyFill="0" applyAlignment="0"/>
    <xf numFmtId="0" fontId="50" fillId="0" borderId="32" applyNumberFormat="0" applyFill="0" applyAlignment="0"/>
    <xf numFmtId="0" fontId="51" fillId="0" borderId="0" applyNumberFormat="0" applyFill="0" applyBorder="0" applyAlignment="0"/>
    <xf numFmtId="0" fontId="20" fillId="0" borderId="33" applyNumberFormat="0" applyFont="0" applyAlignment="0"/>
    <xf numFmtId="0" fontId="52" fillId="0" borderId="34" applyNumberFormat="0" applyAlignment="0"/>
    <xf numFmtId="0" fontId="52" fillId="0" borderId="33" applyNumberFormat="0" applyAlignment="0"/>
    <xf numFmtId="0" fontId="53" fillId="0" borderId="35" applyNumberFormat="0" applyFont="0">
      <alignment wrapText="1"/>
    </xf>
    <xf numFmtId="0" fontId="54" fillId="68" borderId="0" applyNumberFormat="0" applyBorder="0">
      <alignment wrapText="1"/>
    </xf>
    <xf numFmtId="0" fontId="55" fillId="0" borderId="36" applyNumberFormat="0">
      <alignment wrapText="1"/>
    </xf>
    <xf numFmtId="0" fontId="20" fillId="69" borderId="0" applyNumberFormat="0" applyFont="0" applyBorder="0" applyAlignment="0">
      <protection locked="0"/>
    </xf>
    <xf numFmtId="0" fontId="56" fillId="70" borderId="0" applyNumberFormat="0" applyBorder="0" applyAlignment="0">
      <protection locked="0"/>
    </xf>
    <xf numFmtId="0" fontId="57" fillId="39" borderId="26" applyNumberFormat="0" applyAlignment="0" applyProtection="0"/>
    <xf numFmtId="0" fontId="58" fillId="39" borderId="26"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57" fillId="39" borderId="26" applyNumberFormat="0" applyAlignment="0" applyProtection="0"/>
    <xf numFmtId="0" fontId="58" fillId="39" borderId="26" applyNumberFormat="0" applyAlignment="0" applyProtection="0"/>
    <xf numFmtId="0" fontId="59" fillId="5" borderId="4" applyNumberFormat="0" applyAlignment="0" applyProtection="0"/>
    <xf numFmtId="0" fontId="57" fillId="39" borderId="26" applyNumberFormat="0" applyAlignment="0" applyProtection="0"/>
    <xf numFmtId="0" fontId="60" fillId="0" borderId="37" applyNumberFormat="0" applyFill="0" applyAlignment="0" applyProtection="0"/>
    <xf numFmtId="0" fontId="61" fillId="0" borderId="3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60" fillId="0" borderId="37" applyNumberFormat="0" applyFill="0" applyAlignment="0" applyProtection="0"/>
    <xf numFmtId="0" fontId="61" fillId="0" borderId="38" applyNumberFormat="0" applyFill="0" applyAlignment="0" applyProtection="0"/>
    <xf numFmtId="0" fontId="62" fillId="0" borderId="9" applyNumberFormat="0" applyFill="0" applyAlignment="0" applyProtection="0"/>
    <xf numFmtId="0" fontId="60" fillId="0" borderId="3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3" fillId="0" borderId="0" applyNumberForma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39" applyNumberFormat="0" applyFill="0" applyAlignment="0" applyProtection="0"/>
    <xf numFmtId="0" fontId="68" fillId="42" borderId="0" applyNumberFormat="0" applyBorder="0" applyAlignment="0" applyProtection="0"/>
    <xf numFmtId="0" fontId="68" fillId="42" borderId="0" applyNumberFormat="0" applyBorder="0" applyAlignment="0" applyProtection="0"/>
    <xf numFmtId="0" fontId="69" fillId="42" borderId="0" applyNumberFormat="0" applyBorder="0" applyAlignment="0" applyProtection="0"/>
    <xf numFmtId="0" fontId="68" fillId="42" borderId="0" applyNumberFormat="0" applyBorder="0" applyAlignment="0" applyProtection="0"/>
    <xf numFmtId="0" fontId="6" fillId="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8" fillId="42" borderId="0" applyNumberFormat="0" applyBorder="0" applyAlignment="0" applyProtection="0"/>
    <xf numFmtId="0" fontId="70" fillId="2" borderId="0" applyNumberFormat="0" applyBorder="0" applyAlignment="0" applyProtection="0"/>
    <xf numFmtId="0" fontId="69" fillId="42" borderId="0" applyNumberFormat="0" applyBorder="0" applyAlignment="0" applyProtection="0"/>
    <xf numFmtId="0" fontId="71" fillId="0" borderId="40"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58" fillId="39" borderId="26" applyNumberFormat="0" applyAlignment="0" applyProtection="0"/>
    <xf numFmtId="0" fontId="75" fillId="71" borderId="43" applyNumberFormat="0" applyAlignment="0" applyProtection="0"/>
    <xf numFmtId="0" fontId="58" fillId="39" borderId="26" applyNumberFormat="0" applyAlignment="0" applyProtection="0"/>
    <xf numFmtId="0" fontId="58" fillId="39" borderId="26"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32" fillId="0" borderId="0" applyFont="0" applyFill="0" applyBorder="0" applyAlignment="0" applyProtection="0"/>
    <xf numFmtId="0" fontId="71" fillId="0" borderId="40" applyNumberFormat="0" applyFill="0" applyAlignment="0" applyProtection="0"/>
    <xf numFmtId="0" fontId="72" fillId="0" borderId="41" applyNumberFormat="0" applyFill="0" applyAlignment="0" applyProtection="0"/>
    <xf numFmtId="0" fontId="73" fillId="0" borderId="42" applyNumberFormat="0" applyFill="0" applyAlignment="0" applyProtection="0"/>
    <xf numFmtId="0" fontId="73" fillId="0" borderId="0" applyNumberFormat="0" applyFill="0" applyBorder="0" applyAlignment="0" applyProtection="0"/>
    <xf numFmtId="49" fontId="18" fillId="72" borderId="0"/>
    <xf numFmtId="49" fontId="18" fillId="72" borderId="0"/>
    <xf numFmtId="49" fontId="18" fillId="72" borderId="0"/>
    <xf numFmtId="0" fontId="67" fillId="0" borderId="39" applyNumberFormat="0" applyFill="0" applyAlignment="0" applyProtection="0"/>
    <xf numFmtId="0" fontId="76" fillId="49" borderId="0" applyNumberFormat="0" applyBorder="0" applyAlignment="0" applyProtection="0"/>
    <xf numFmtId="0" fontId="77" fillId="49" borderId="0" applyNumberFormat="0" applyBorder="0" applyAlignment="0" applyProtection="0"/>
    <xf numFmtId="0" fontId="76" fillId="49" borderId="0" applyNumberFormat="0" applyBorder="0" applyAlignment="0" applyProtection="0"/>
    <xf numFmtId="0" fontId="8" fillId="4"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8" fillId="4" borderId="0" applyNumberFormat="0" applyBorder="0" applyAlignment="0" applyProtection="0"/>
    <xf numFmtId="0" fontId="76" fillId="49" borderId="0" applyNumberFormat="0" applyBorder="0" applyAlignment="0" applyProtection="0"/>
    <xf numFmtId="0" fontId="8" fillId="4" borderId="0" applyNumberFormat="0" applyBorder="0" applyAlignment="0" applyProtection="0"/>
    <xf numFmtId="0" fontId="78" fillId="4" borderId="0" applyNumberFormat="0" applyBorder="0" applyAlignment="0" applyProtection="0"/>
    <xf numFmtId="0" fontId="77" fillId="49"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20" fillId="0" borderId="0"/>
    <xf numFmtId="0" fontId="18" fillId="0" borderId="0"/>
    <xf numFmtId="0" fontId="32" fillId="41" borderId="44" applyNumberFormat="0" applyFont="0" applyAlignment="0" applyProtection="0"/>
    <xf numFmtId="0" fontId="18" fillId="41" borderId="44" applyNumberFormat="0" applyFont="0" applyAlignment="0" applyProtection="0"/>
    <xf numFmtId="0" fontId="18" fillId="41" borderId="44" applyNumberFormat="0" applyFont="0" applyAlignment="0" applyProtection="0"/>
    <xf numFmtId="0" fontId="18" fillId="41" borderId="44" applyNumberFormat="0" applyFont="0" applyAlignment="0" applyProtection="0"/>
    <xf numFmtId="0" fontId="18" fillId="41" borderId="44" applyNumberFormat="0" applyFont="0" applyAlignment="0" applyProtection="0"/>
    <xf numFmtId="0" fontId="32" fillId="41" borderId="44" applyNumberFormat="0" applyFont="0" applyAlignment="0" applyProtection="0"/>
    <xf numFmtId="0" fontId="32" fillId="41" borderId="44" applyNumberFormat="0" applyFont="0" applyAlignment="0" applyProtection="0"/>
    <xf numFmtId="0" fontId="32" fillId="41" borderId="44" applyNumberFormat="0" applyFont="0" applyAlignment="0" applyProtection="0"/>
    <xf numFmtId="0" fontId="18" fillId="41" borderId="44" applyNumberFormat="0" applyFont="0" applyAlignment="0" applyProtection="0"/>
    <xf numFmtId="0" fontId="18" fillId="41" borderId="44"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2" fillId="41" borderId="44" applyNumberFormat="0" applyFont="0" applyAlignment="0" applyProtection="0"/>
    <xf numFmtId="0" fontId="18" fillId="41" borderId="44" applyNumberFormat="0" applyFont="0" applyAlignment="0" applyProtection="0"/>
    <xf numFmtId="0" fontId="18" fillId="41" borderId="44"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41" borderId="44"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41" borderId="44"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9" fillId="40" borderId="0" applyNumberFormat="0" applyBorder="0" applyAlignment="0" applyProtection="0"/>
    <xf numFmtId="0" fontId="37" fillId="46" borderId="25" applyNumberForma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79" fillId="40" borderId="0" applyNumberFormat="0" applyBorder="0" applyAlignment="0" applyProtection="0"/>
    <xf numFmtId="0" fontId="39" fillId="40" borderId="0" applyNumberFormat="0" applyBorder="0" applyAlignment="0" applyProtection="0"/>
    <xf numFmtId="0" fontId="7" fillId="3"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9" fillId="40" borderId="0" applyNumberFormat="0" applyBorder="0" applyAlignment="0" applyProtection="0"/>
    <xf numFmtId="0" fontId="80" fillId="3" borderId="0" applyNumberFormat="0" applyBorder="0" applyAlignment="0" applyProtection="0"/>
    <xf numFmtId="0" fontId="79" fillId="40" borderId="0" applyNumberFormat="0" applyBorder="0" applyAlignment="0" applyProtection="0"/>
    <xf numFmtId="49" fontId="18" fillId="72" borderId="0"/>
    <xf numFmtId="49" fontId="18" fillId="72" borderId="0"/>
    <xf numFmtId="49" fontId="18" fillId="72" borderId="0"/>
    <xf numFmtId="49" fontId="18" fillId="72" borderId="0"/>
    <xf numFmtId="49" fontId="18" fillId="72" borderId="0"/>
    <xf numFmtId="0" fontId="18" fillId="0"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0" fontId="31" fillId="0" borderId="0"/>
    <xf numFmtId="0" fontId="31" fillId="0" borderId="0"/>
    <xf numFmtId="0" fontId="18" fillId="0" borderId="0"/>
    <xf numFmtId="0" fontId="18" fillId="0" borderId="0"/>
    <xf numFmtId="0" fontId="18" fillId="0" borderId="0"/>
    <xf numFmtId="0" fontId="1" fillId="0" borderId="0"/>
    <xf numFmtId="0" fontId="1" fillId="0"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0" fontId="31" fillId="0" borderId="0"/>
    <xf numFmtId="0" fontId="1" fillId="0"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0" fontId="1" fillId="0" borderId="0"/>
    <xf numFmtId="0" fontId="1" fillId="0" borderId="0"/>
    <xf numFmtId="0" fontId="1" fillId="0" borderId="0"/>
    <xf numFmtId="49" fontId="18" fillId="72" borderId="0"/>
    <xf numFmtId="49" fontId="18" fillId="72" borderId="0"/>
    <xf numFmtId="0" fontId="18" fillId="0"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0" fontId="18" fillId="0"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18" fillId="72" borderId="0"/>
    <xf numFmtId="49" fontId="82" fillId="0" borderId="0" applyFill="0" applyBorder="0" applyProtection="0">
      <alignment horizontal="center" vertical="top" wrapText="1"/>
      <protection locked="0"/>
    </xf>
    <xf numFmtId="3" fontId="83" fillId="0" borderId="0" applyFill="0" applyBorder="0" applyProtection="0">
      <protection locked="0"/>
    </xf>
    <xf numFmtId="4" fontId="83" fillId="0" borderId="0" applyFill="0" applyBorder="0" applyProtection="0">
      <protection locked="0"/>
    </xf>
    <xf numFmtId="0" fontId="84" fillId="0" borderId="0" applyNumberFormat="0" applyFill="0" applyBorder="0" applyAlignment="0" applyProtection="0"/>
    <xf numFmtId="0" fontId="85" fillId="0" borderId="0" applyNumberFormat="0" applyFill="0" applyBorder="0" applyAlignment="0" applyProtection="0"/>
    <xf numFmtId="0" fontId="61" fillId="0" borderId="38" applyNumberFormat="0" applyFill="0" applyAlignment="0" applyProtection="0"/>
    <xf numFmtId="0" fontId="61" fillId="0" borderId="38" applyNumberFormat="0" applyFill="0" applyAlignment="0" applyProtection="0"/>
    <xf numFmtId="0" fontId="86" fillId="0" borderId="45" applyNumberFormat="0" applyFill="0" applyAlignment="0" applyProtection="0"/>
    <xf numFmtId="0" fontId="71" fillId="0" borderId="40" applyNumberFormat="0" applyFill="0" applyAlignment="0" applyProtection="0"/>
    <xf numFmtId="0" fontId="3" fillId="0" borderId="1" applyNumberFormat="0" applyFill="0" applyAlignment="0" applyProtection="0"/>
    <xf numFmtId="0" fontId="86" fillId="0" borderId="45" applyNumberFormat="0" applyFill="0" applyAlignment="0" applyProtection="0"/>
    <xf numFmtId="0" fontId="86" fillId="0" borderId="45"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71" fillId="0" borderId="40" applyNumberFormat="0" applyFill="0" applyAlignment="0" applyProtection="0"/>
    <xf numFmtId="0" fontId="87" fillId="0" borderId="1" applyNumberFormat="0" applyFill="0" applyAlignment="0" applyProtection="0"/>
    <xf numFmtId="0" fontId="86" fillId="0" borderId="45" applyNumberFormat="0" applyFill="0" applyAlignment="0" applyProtection="0"/>
    <xf numFmtId="0" fontId="88" fillId="0" borderId="41" applyNumberFormat="0" applyFill="0" applyAlignment="0" applyProtection="0"/>
    <xf numFmtId="0" fontId="72" fillId="0" borderId="41" applyNumberFormat="0" applyFill="0" applyAlignment="0" applyProtection="0"/>
    <xf numFmtId="0" fontId="4" fillId="0" borderId="2" applyNumberFormat="0" applyFill="0" applyAlignment="0" applyProtection="0"/>
    <xf numFmtId="0" fontId="88" fillId="0" borderId="41" applyNumberFormat="0" applyFill="0" applyAlignment="0" applyProtection="0"/>
    <xf numFmtId="0" fontId="88" fillId="0" borderId="4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2" fillId="0" borderId="41" applyNumberFormat="0" applyFill="0" applyAlignment="0" applyProtection="0"/>
    <xf numFmtId="0" fontId="89" fillId="0" borderId="2" applyNumberFormat="0" applyFill="0" applyAlignment="0" applyProtection="0"/>
    <xf numFmtId="0" fontId="88" fillId="0" borderId="41" applyNumberFormat="0" applyFill="0" applyAlignment="0" applyProtection="0"/>
    <xf numFmtId="0" fontId="90" fillId="0" borderId="46" applyNumberFormat="0" applyFill="0" applyAlignment="0" applyProtection="0"/>
    <xf numFmtId="0" fontId="73" fillId="0" borderId="42" applyNumberFormat="0" applyFill="0" applyAlignment="0" applyProtection="0"/>
    <xf numFmtId="0" fontId="5" fillId="0" borderId="3" applyNumberFormat="0" applyFill="0" applyAlignment="0" applyProtection="0"/>
    <xf numFmtId="0" fontId="90" fillId="0" borderId="46" applyNumberFormat="0" applyFill="0" applyAlignment="0" applyProtection="0"/>
    <xf numFmtId="0" fontId="90" fillId="0" borderId="46"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73" fillId="0" borderId="42" applyNumberFormat="0" applyFill="0" applyAlignment="0" applyProtection="0"/>
    <xf numFmtId="0" fontId="91" fillId="0" borderId="3" applyNumberFormat="0" applyFill="0" applyAlignment="0" applyProtection="0"/>
    <xf numFmtId="0" fontId="90" fillId="0" borderId="46" applyNumberFormat="0" applyFill="0" applyAlignment="0" applyProtection="0"/>
    <xf numFmtId="0" fontId="90" fillId="0" borderId="0" applyNumberFormat="0" applyFill="0" applyBorder="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2"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5" fillId="0" borderId="0" applyNumberFormat="0" applyFill="0" applyBorder="0" applyAlignment="0" applyProtection="0"/>
    <xf numFmtId="0" fontId="92" fillId="0" borderId="0" applyNumberFormat="0" applyFill="0" applyBorder="0" applyAlignment="0" applyProtection="0"/>
    <xf numFmtId="0" fontId="37" fillId="46" borderId="25" applyNumberFormat="0" applyAlignment="0" applyProtection="0"/>
    <xf numFmtId="0" fontId="64" fillId="0" borderId="0" applyNumberFormat="0" applyFill="0" applyBorder="0" applyAlignment="0" applyProtection="0"/>
    <xf numFmtId="0" fontId="93" fillId="0" borderId="39" applyNumberFormat="0" applyFill="0" applyAlignment="0" applyProtection="0"/>
    <xf numFmtId="0" fontId="67" fillId="0" borderId="39" applyNumberFormat="0" applyFill="0" applyAlignment="0" applyProtection="0"/>
    <xf numFmtId="0" fontId="12" fillId="0" borderId="6" applyNumberFormat="0" applyFill="0" applyAlignment="0" applyProtection="0"/>
    <xf numFmtId="0" fontId="93" fillId="0" borderId="39" applyNumberFormat="0" applyFill="0" applyAlignment="0" applyProtection="0"/>
    <xf numFmtId="0" fontId="93" fillId="0" borderId="39"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7" fillId="0" borderId="39" applyNumberFormat="0" applyFill="0" applyAlignment="0" applyProtection="0"/>
    <xf numFmtId="0" fontId="94" fillId="0" borderId="6" applyNumberFormat="0" applyFill="0" applyAlignment="0" applyProtection="0"/>
    <xf numFmtId="0" fontId="93" fillId="0" borderId="39" applyNumberFormat="0" applyFill="0" applyAlignment="0" applyProtection="0"/>
    <xf numFmtId="0" fontId="95" fillId="0" borderId="0" applyNumberFormat="0" applyFill="0" applyBorder="0" applyAlignment="0" applyProtection="0"/>
    <xf numFmtId="167" fontId="30"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8" fillId="60" borderId="27" applyNumberFormat="0" applyAlignment="0" applyProtection="0"/>
    <xf numFmtId="0" fontId="42" fillId="60" borderId="27" applyNumberFormat="0" applyAlignment="0" applyProtection="0"/>
    <xf numFmtId="0" fontId="13" fillId="7" borderId="7" applyNumberFormat="0" applyAlignment="0" applyProtection="0"/>
    <xf numFmtId="0" fontId="98" fillId="60" borderId="27" applyNumberFormat="0" applyAlignment="0" applyProtection="0"/>
    <xf numFmtId="0" fontId="98" fillId="60" borderId="27" applyNumberFormat="0" applyAlignment="0" applyProtection="0"/>
    <xf numFmtId="0" fontId="13" fillId="7" borderId="7" applyNumberFormat="0" applyAlignment="0" applyProtection="0"/>
    <xf numFmtId="0" fontId="13" fillId="7" borderId="7" applyNumberFormat="0" applyAlignment="0" applyProtection="0"/>
    <xf numFmtId="0" fontId="42" fillId="60" borderId="27" applyNumberFormat="0" applyAlignment="0" applyProtection="0"/>
    <xf numFmtId="0" fontId="99" fillId="7" borderId="7" applyNumberFormat="0" applyAlignment="0" applyProtection="0"/>
    <xf numFmtId="0" fontId="98" fillId="60" borderId="27" applyNumberFormat="0" applyAlignment="0" applyProtection="0"/>
  </cellStyleXfs>
  <cellXfs count="205">
    <xf numFmtId="0" fontId="0" fillId="0" borderId="0" xfId="0"/>
    <xf numFmtId="0" fontId="19" fillId="0" borderId="0" xfId="1" applyFont="1" applyAlignment="1" applyProtection="1">
      <alignment horizontal="left" wrapText="1"/>
      <protection hidden="1"/>
    </xf>
    <xf numFmtId="164" fontId="20" fillId="33" borderId="0" xfId="1" applyNumberFormat="1" applyFont="1" applyFill="1" applyBorder="1" applyAlignment="1" applyProtection="1">
      <alignment horizontal="center" vertical="center" wrapText="1"/>
      <protection locked="0" hidden="1"/>
    </xf>
    <xf numFmtId="0" fontId="18" fillId="0" borderId="0" xfId="1" applyAlignment="1" applyProtection="1">
      <alignment wrapText="1"/>
      <protection locked="0" hidden="1"/>
    </xf>
    <xf numFmtId="0" fontId="18" fillId="0" borderId="0" xfId="1" applyAlignment="1" applyProtection="1">
      <alignment wrapText="1"/>
      <protection hidden="1"/>
    </xf>
    <xf numFmtId="0" fontId="21" fillId="0" borderId="0" xfId="1" applyFont="1" applyBorder="1" applyAlignment="1" applyProtection="1">
      <alignment vertical="center" wrapText="1"/>
      <protection locked="0" hidden="1"/>
    </xf>
    <xf numFmtId="0" fontId="18" fillId="0" borderId="0" xfId="1" applyAlignment="1" applyProtection="1">
      <alignment vertical="center" wrapText="1"/>
      <protection locked="0" hidden="1"/>
    </xf>
    <xf numFmtId="0" fontId="22" fillId="0" borderId="0" xfId="1" applyFont="1" applyAlignment="1" applyProtection="1">
      <alignment vertical="center" wrapText="1"/>
      <protection locked="0" hidden="1"/>
    </xf>
    <xf numFmtId="0" fontId="18" fillId="0" borderId="0" xfId="1" applyBorder="1" applyAlignment="1" applyProtection="1">
      <alignment wrapText="1"/>
      <protection locked="0" hidden="1"/>
    </xf>
    <xf numFmtId="0" fontId="18" fillId="34" borderId="10" xfId="1" applyFill="1" applyBorder="1" applyAlignment="1" applyProtection="1">
      <alignment horizontal="left" vertical="center" wrapText="1"/>
      <protection hidden="1"/>
    </xf>
    <xf numFmtId="0" fontId="18" fillId="34" borderId="11" xfId="1" applyFill="1" applyBorder="1" applyAlignment="1" applyProtection="1">
      <alignment horizontal="center" wrapText="1"/>
      <protection hidden="1"/>
    </xf>
    <xf numFmtId="0" fontId="18" fillId="34" borderId="12" xfId="1" applyFill="1" applyBorder="1" applyAlignment="1" applyProtection="1">
      <alignment horizontal="center" wrapText="1"/>
      <protection hidden="1"/>
    </xf>
    <xf numFmtId="0" fontId="18" fillId="35" borderId="13" xfId="1" applyFill="1" applyBorder="1" applyAlignment="1" applyProtection="1">
      <alignment horizontal="center" vertical="center" wrapText="1"/>
      <protection locked="0" hidden="1"/>
    </xf>
    <xf numFmtId="0" fontId="18" fillId="35" borderId="12" xfId="1" applyFill="1" applyBorder="1" applyAlignment="1" applyProtection="1">
      <alignment horizontal="center" vertical="center" wrapText="1"/>
      <protection locked="0" hidden="1"/>
    </xf>
    <xf numFmtId="0" fontId="18" fillId="34" borderId="0" xfId="1" applyFill="1" applyBorder="1" applyAlignment="1" applyProtection="1">
      <alignment horizontal="center" wrapText="1"/>
      <protection hidden="1"/>
    </xf>
    <xf numFmtId="0" fontId="18" fillId="34" borderId="14" xfId="1" applyFill="1" applyBorder="1" applyAlignment="1" applyProtection="1">
      <alignment horizontal="center" wrapText="1"/>
      <protection hidden="1"/>
    </xf>
    <xf numFmtId="0" fontId="18" fillId="35" borderId="15" xfId="1" applyFill="1" applyBorder="1" applyAlignment="1" applyProtection="1">
      <alignment horizontal="center" wrapText="1"/>
      <protection locked="0" hidden="1"/>
    </xf>
    <xf numFmtId="0" fontId="18" fillId="35" borderId="14" xfId="1" applyFill="1" applyBorder="1" applyAlignment="1" applyProtection="1">
      <alignment horizontal="center" wrapText="1"/>
      <protection locked="0" hidden="1"/>
    </xf>
    <xf numFmtId="0" fontId="18" fillId="0" borderId="14" xfId="1" applyBorder="1" applyAlignment="1" applyProtection="1">
      <alignment wrapText="1"/>
      <protection hidden="1"/>
    </xf>
    <xf numFmtId="0" fontId="18" fillId="0" borderId="0" xfId="1" applyBorder="1" applyAlignment="1" applyProtection="1">
      <alignment horizontal="left" wrapText="1"/>
      <protection hidden="1"/>
    </xf>
    <xf numFmtId="0" fontId="18" fillId="0" borderId="14" xfId="1" applyBorder="1" applyAlignment="1" applyProtection="1">
      <alignment horizontal="left" wrapText="1"/>
      <protection hidden="1"/>
    </xf>
    <xf numFmtId="164" fontId="18" fillId="0" borderId="11" xfId="1" applyNumberFormat="1" applyBorder="1" applyAlignment="1" applyProtection="1">
      <alignment horizontal="right" wrapText="1"/>
      <protection hidden="1"/>
    </xf>
    <xf numFmtId="4" fontId="18" fillId="0" borderId="12" xfId="1" applyNumberFormat="1" applyBorder="1" applyAlignment="1" applyProtection="1">
      <alignment horizontal="right" wrapText="1"/>
      <protection hidden="1"/>
    </xf>
    <xf numFmtId="0" fontId="18" fillId="0" borderId="16" xfId="1" applyFill="1" applyBorder="1" applyAlignment="1" applyProtection="1">
      <alignment horizontal="right" wrapText="1"/>
      <protection locked="0" hidden="1"/>
    </xf>
    <xf numFmtId="0" fontId="18" fillId="0" borderId="12" xfId="1" applyFill="1" applyBorder="1" applyAlignment="1" applyProtection="1">
      <alignment horizontal="right" wrapText="1"/>
      <protection locked="0" hidden="1"/>
    </xf>
    <xf numFmtId="164" fontId="18" fillId="0" borderId="17" xfId="1" applyNumberFormat="1" applyBorder="1" applyAlignment="1" applyProtection="1">
      <alignment horizontal="right" wrapText="1"/>
      <protection hidden="1"/>
    </xf>
    <xf numFmtId="4" fontId="18" fillId="0" borderId="14" xfId="1" applyNumberFormat="1" applyBorder="1" applyAlignment="1" applyProtection="1">
      <alignment horizontal="right" wrapText="1"/>
      <protection hidden="1"/>
    </xf>
    <xf numFmtId="0" fontId="18" fillId="0" borderId="17" xfId="1" applyFill="1" applyBorder="1" applyAlignment="1" applyProtection="1">
      <alignment horizontal="right" wrapText="1"/>
      <protection locked="0" hidden="1"/>
    </xf>
    <xf numFmtId="0" fontId="18" fillId="0" borderId="14" xfId="1" applyFill="1" applyBorder="1" applyAlignment="1" applyProtection="1">
      <alignment horizontal="right" wrapText="1"/>
      <protection locked="0" hidden="1"/>
    </xf>
    <xf numFmtId="0" fontId="18" fillId="0" borderId="0" xfId="1" applyFont="1" applyBorder="1" applyAlignment="1" applyProtection="1">
      <alignment horizontal="left" wrapText="1"/>
      <protection hidden="1"/>
    </xf>
    <xf numFmtId="0" fontId="18" fillId="0" borderId="14" xfId="1" applyFont="1" applyBorder="1" applyAlignment="1" applyProtection="1">
      <alignment horizontal="left" wrapText="1"/>
      <protection hidden="1"/>
    </xf>
    <xf numFmtId="164" fontId="18" fillId="0" borderId="18" xfId="1" applyNumberFormat="1" applyBorder="1" applyAlignment="1" applyProtection="1">
      <alignment horizontal="right" wrapText="1"/>
      <protection hidden="1"/>
    </xf>
    <xf numFmtId="4" fontId="18" fillId="0" borderId="19" xfId="1" applyNumberFormat="1" applyBorder="1" applyAlignment="1" applyProtection="1">
      <alignment horizontal="right" wrapText="1"/>
      <protection hidden="1"/>
    </xf>
    <xf numFmtId="0" fontId="18" fillId="34" borderId="10" xfId="1" applyFill="1" applyBorder="1" applyAlignment="1" applyProtection="1">
      <alignment horizontal="left" wrapText="1"/>
      <protection hidden="1"/>
    </xf>
    <xf numFmtId="164" fontId="18" fillId="34" borderId="20" xfId="1" applyNumberFormat="1" applyFill="1" applyBorder="1" applyAlignment="1" applyProtection="1">
      <alignment horizontal="right" wrapText="1"/>
      <protection hidden="1"/>
    </xf>
    <xf numFmtId="4" fontId="18" fillId="34" borderId="19" xfId="1" applyNumberFormat="1" applyFill="1" applyBorder="1" applyAlignment="1" applyProtection="1">
      <alignment horizontal="right" wrapText="1"/>
      <protection hidden="1"/>
    </xf>
    <xf numFmtId="0" fontId="18" fillId="0" borderId="0" xfId="1" applyAlignment="1" applyProtection="1">
      <alignment horizontal="right" wrapText="1"/>
      <protection locked="0" hidden="1"/>
    </xf>
    <xf numFmtId="164" fontId="18" fillId="35" borderId="21" xfId="1" applyNumberFormat="1" applyFill="1" applyBorder="1" applyAlignment="1" applyProtection="1">
      <alignment horizontal="right" wrapText="1"/>
      <protection locked="0" hidden="1"/>
    </xf>
    <xf numFmtId="164" fontId="18" fillId="35" borderId="22" xfId="1" applyNumberFormat="1" applyFill="1" applyBorder="1" applyAlignment="1" applyProtection="1">
      <alignment horizontal="right" wrapText="1"/>
      <protection locked="0" hidden="1"/>
    </xf>
    <xf numFmtId="4" fontId="18" fillId="0" borderId="0" xfId="1" applyNumberFormat="1" applyBorder="1" applyAlignment="1" applyProtection="1">
      <alignment horizontal="right" wrapText="1"/>
      <protection hidden="1"/>
    </xf>
    <xf numFmtId="0" fontId="23" fillId="0" borderId="0" xfId="1" applyFont="1" applyBorder="1" applyAlignment="1" applyProtection="1">
      <alignment vertical="center" wrapText="1"/>
      <protection hidden="1"/>
    </xf>
    <xf numFmtId="0" fontId="23" fillId="0" borderId="0" xfId="1" applyFont="1" applyAlignment="1" applyProtection="1">
      <alignment vertical="center" wrapText="1"/>
      <protection hidden="1"/>
    </xf>
    <xf numFmtId="0" fontId="18" fillId="0" borderId="13" xfId="1" applyBorder="1" applyAlignment="1" applyProtection="1">
      <alignment wrapText="1"/>
      <protection locked="0" hidden="1"/>
    </xf>
    <xf numFmtId="0" fontId="24" fillId="0" borderId="0" xfId="1" applyFont="1" applyAlignment="1" applyProtection="1">
      <alignment vertical="top"/>
      <protection locked="0" hidden="1"/>
    </xf>
    <xf numFmtId="164" fontId="18" fillId="0" borderId="0" xfId="1" applyNumberFormat="1" applyBorder="1" applyAlignment="1" applyProtection="1">
      <alignment horizontal="right" wrapText="1"/>
      <protection hidden="1"/>
    </xf>
    <xf numFmtId="0" fontId="18" fillId="0" borderId="23" xfId="1" applyBorder="1" applyAlignment="1" applyProtection="1">
      <alignment wrapText="1"/>
      <protection locked="0" hidden="1"/>
    </xf>
    <xf numFmtId="0" fontId="18" fillId="0" borderId="0" xfId="1" applyBorder="1" applyAlignment="1" applyProtection="1">
      <alignment wrapText="1"/>
      <protection hidden="1"/>
    </xf>
    <xf numFmtId="0" fontId="18" fillId="34" borderId="10" xfId="1" applyFill="1" applyBorder="1" applyAlignment="1" applyProtection="1">
      <alignment vertical="center" wrapText="1"/>
      <protection hidden="1"/>
    </xf>
    <xf numFmtId="0" fontId="18" fillId="34" borderId="13" xfId="1" applyFont="1" applyFill="1" applyBorder="1" applyAlignment="1" applyProtection="1">
      <alignment horizontal="center" vertical="center" wrapText="1"/>
      <protection hidden="1"/>
    </xf>
    <xf numFmtId="0" fontId="18" fillId="34" borderId="16" xfId="1" applyFill="1" applyBorder="1" applyAlignment="1" applyProtection="1">
      <alignment horizontal="center" wrapText="1"/>
      <protection hidden="1"/>
    </xf>
    <xf numFmtId="0" fontId="18" fillId="34" borderId="11" xfId="1" applyFill="1" applyBorder="1" applyAlignment="1" applyProtection="1">
      <alignment horizontal="center" wrapText="1"/>
      <protection hidden="1"/>
    </xf>
    <xf numFmtId="0" fontId="18" fillId="34" borderId="12" xfId="1" applyFill="1" applyBorder="1" applyAlignment="1" applyProtection="1">
      <alignment horizontal="center" wrapText="1"/>
      <protection hidden="1"/>
    </xf>
    <xf numFmtId="0" fontId="18" fillId="35" borderId="16" xfId="1" applyFill="1" applyBorder="1" applyAlignment="1" applyProtection="1">
      <alignment wrapText="1"/>
      <protection locked="0" hidden="1"/>
    </xf>
    <xf numFmtId="0" fontId="18" fillId="35" borderId="11" xfId="1" applyFill="1" applyBorder="1" applyAlignment="1" applyProtection="1">
      <alignment horizontal="center" wrapText="1"/>
      <protection locked="0" hidden="1"/>
    </xf>
    <xf numFmtId="0" fontId="18" fillId="35" borderId="12" xfId="1" applyFill="1" applyBorder="1" applyAlignment="1" applyProtection="1">
      <alignment horizontal="center" wrapText="1"/>
      <protection locked="0" hidden="1"/>
    </xf>
    <xf numFmtId="0" fontId="18" fillId="34" borderId="15" xfId="1" applyFont="1" applyFill="1" applyBorder="1" applyAlignment="1" applyProtection="1">
      <alignment horizontal="center" vertical="center" wrapText="1"/>
      <protection hidden="1"/>
    </xf>
    <xf numFmtId="0" fontId="20" fillId="34" borderId="17" xfId="1" applyFont="1" applyFill="1" applyBorder="1" applyAlignment="1" applyProtection="1">
      <alignment horizontal="center" wrapText="1"/>
      <protection hidden="1"/>
    </xf>
    <xf numFmtId="0" fontId="20" fillId="34" borderId="0" xfId="1" applyFont="1" applyFill="1" applyBorder="1" applyAlignment="1" applyProtection="1">
      <alignment horizontal="center" wrapText="1"/>
      <protection hidden="1"/>
    </xf>
    <xf numFmtId="0" fontId="20" fillId="34" borderId="14" xfId="1" applyFont="1" applyFill="1" applyBorder="1" applyAlignment="1" applyProtection="1">
      <alignment horizontal="center" wrapText="1"/>
      <protection hidden="1"/>
    </xf>
    <xf numFmtId="0" fontId="18" fillId="35" borderId="17" xfId="1" applyFill="1" applyBorder="1" applyAlignment="1" applyProtection="1">
      <alignment wrapText="1"/>
      <protection locked="0" hidden="1"/>
    </xf>
    <xf numFmtId="0" fontId="20" fillId="35" borderId="0" xfId="1" applyFont="1" applyFill="1" applyBorder="1" applyAlignment="1" applyProtection="1">
      <alignment horizontal="center" wrapText="1"/>
      <protection locked="0" hidden="1"/>
    </xf>
    <xf numFmtId="0" fontId="20" fillId="35" borderId="14" xfId="1" applyFont="1" applyFill="1" applyBorder="1" applyAlignment="1" applyProtection="1">
      <alignment horizontal="center" wrapText="1"/>
      <protection locked="0" hidden="1"/>
    </xf>
    <xf numFmtId="0" fontId="18" fillId="0" borderId="0" xfId="1" applyAlignment="1" applyProtection="1">
      <alignment horizontal="center" wrapText="1"/>
      <protection hidden="1"/>
    </xf>
    <xf numFmtId="0" fontId="18" fillId="34" borderId="17" xfId="1" applyFill="1" applyBorder="1" applyAlignment="1" applyProtection="1">
      <alignment horizontal="center" wrapText="1"/>
      <protection hidden="1"/>
    </xf>
    <xf numFmtId="0" fontId="18" fillId="35" borderId="18" xfId="1" applyFill="1" applyBorder="1" applyAlignment="1" applyProtection="1">
      <alignment horizontal="center" wrapText="1"/>
      <protection locked="0" hidden="1"/>
    </xf>
    <xf numFmtId="0" fontId="18" fillId="35" borderId="20" xfId="1" applyFill="1" applyBorder="1" applyAlignment="1" applyProtection="1">
      <alignment horizontal="center" wrapText="1"/>
      <protection locked="0" hidden="1"/>
    </xf>
    <xf numFmtId="0" fontId="18" fillId="35" borderId="19" xfId="1" applyFill="1" applyBorder="1" applyAlignment="1" applyProtection="1">
      <alignment horizontal="center" wrapText="1"/>
      <protection locked="0" hidden="1"/>
    </xf>
    <xf numFmtId="0" fontId="18" fillId="0" borderId="0" xfId="1" applyAlignment="1" applyProtection="1">
      <alignment horizontal="center" wrapText="1"/>
      <protection locked="0" hidden="1"/>
    </xf>
    <xf numFmtId="0" fontId="18" fillId="0" borderId="0" xfId="1" applyBorder="1" applyAlignment="1" applyProtection="1">
      <alignment vertical="center" wrapText="1"/>
      <protection hidden="1"/>
    </xf>
    <xf numFmtId="0" fontId="18" fillId="0" borderId="14" xfId="1" applyBorder="1" applyAlignment="1" applyProtection="1">
      <alignment vertical="center" wrapText="1"/>
      <protection hidden="1"/>
    </xf>
    <xf numFmtId="4" fontId="18" fillId="0" borderId="11" xfId="1" applyNumberFormat="1" applyBorder="1" applyAlignment="1" applyProtection="1">
      <alignment horizontal="right" wrapText="1"/>
      <protection hidden="1"/>
    </xf>
    <xf numFmtId="164" fontId="18" fillId="0" borderId="16" xfId="1" applyNumberFormat="1" applyBorder="1" applyAlignment="1" applyProtection="1">
      <alignment horizontal="right" wrapText="1"/>
      <protection hidden="1"/>
    </xf>
    <xf numFmtId="164" fontId="25" fillId="0" borderId="11" xfId="1" quotePrefix="1" applyNumberFormat="1" applyFont="1" applyBorder="1" applyAlignment="1" applyProtection="1">
      <alignment horizontal="right" wrapText="1"/>
      <protection hidden="1"/>
    </xf>
    <xf numFmtId="164" fontId="18" fillId="0" borderId="12" xfId="1" applyNumberFormat="1" applyBorder="1" applyAlignment="1" applyProtection="1">
      <alignment horizontal="right" wrapText="1"/>
      <protection hidden="1"/>
    </xf>
    <xf numFmtId="0" fontId="18" fillId="0" borderId="17" xfId="1" applyBorder="1" applyAlignment="1" applyProtection="1">
      <alignment horizontal="right" wrapText="1"/>
      <protection locked="0" hidden="1"/>
    </xf>
    <xf numFmtId="0" fontId="18" fillId="0" borderId="0" xfId="1" applyBorder="1" applyAlignment="1" applyProtection="1">
      <alignment horizontal="right" wrapText="1"/>
      <protection locked="0" hidden="1"/>
    </xf>
    <xf numFmtId="0" fontId="18" fillId="0" borderId="14" xfId="1" applyBorder="1" applyAlignment="1" applyProtection="1">
      <alignment horizontal="right" wrapText="1"/>
      <protection locked="0" hidden="1"/>
    </xf>
    <xf numFmtId="164" fontId="25" fillId="0" borderId="0" xfId="1" quotePrefix="1" applyNumberFormat="1" applyFont="1" applyBorder="1" applyAlignment="1" applyProtection="1">
      <alignment horizontal="right" wrapText="1"/>
      <protection hidden="1"/>
    </xf>
    <xf numFmtId="164" fontId="18" fillId="0" borderId="14" xfId="1" applyNumberFormat="1" applyBorder="1" applyAlignment="1" applyProtection="1">
      <alignment horizontal="right" wrapText="1"/>
      <protection hidden="1"/>
    </xf>
    <xf numFmtId="0" fontId="18" fillId="0" borderId="0" xfId="1" applyFont="1" applyBorder="1" applyAlignment="1" applyProtection="1">
      <alignment vertical="center" wrapText="1"/>
      <protection hidden="1"/>
    </xf>
    <xf numFmtId="0" fontId="18" fillId="0" borderId="14" xfId="1" applyFont="1" applyBorder="1" applyAlignment="1" applyProtection="1">
      <alignment vertical="center" wrapText="1"/>
      <protection hidden="1"/>
    </xf>
    <xf numFmtId="4" fontId="18" fillId="0" borderId="20" xfId="1" applyNumberFormat="1" applyBorder="1" applyAlignment="1" applyProtection="1">
      <alignment horizontal="right" wrapText="1"/>
      <protection hidden="1"/>
    </xf>
    <xf numFmtId="164" fontId="25" fillId="0" borderId="20" xfId="1" applyNumberFormat="1" applyFont="1" applyBorder="1" applyAlignment="1" applyProtection="1">
      <alignment horizontal="right" wrapText="1"/>
      <protection hidden="1"/>
    </xf>
    <xf numFmtId="164" fontId="18" fillId="0" borderId="19" xfId="1" applyNumberFormat="1" applyBorder="1" applyAlignment="1" applyProtection="1">
      <alignment horizontal="right" wrapText="1"/>
      <protection hidden="1"/>
    </xf>
    <xf numFmtId="164" fontId="18" fillId="34" borderId="18" xfId="1" applyNumberFormat="1" applyFill="1" applyBorder="1" applyAlignment="1" applyProtection="1">
      <alignment horizontal="right" wrapText="1"/>
      <protection hidden="1"/>
    </xf>
    <xf numFmtId="164" fontId="25" fillId="34" borderId="20" xfId="1" applyNumberFormat="1" applyFont="1" applyFill="1" applyBorder="1" applyAlignment="1" applyProtection="1">
      <alignment horizontal="right" wrapText="1"/>
      <protection hidden="1"/>
    </xf>
    <xf numFmtId="164" fontId="18" fillId="34" borderId="19" xfId="1" applyNumberFormat="1" applyFill="1" applyBorder="1" applyAlignment="1" applyProtection="1">
      <alignment horizontal="right" wrapText="1"/>
      <protection hidden="1"/>
    </xf>
    <xf numFmtId="164" fontId="18" fillId="35" borderId="24" xfId="1" applyNumberFormat="1" applyFill="1" applyBorder="1" applyAlignment="1" applyProtection="1">
      <alignment horizontal="right" wrapText="1"/>
      <protection locked="0" hidden="1"/>
    </xf>
    <xf numFmtId="0" fontId="18" fillId="34" borderId="21" xfId="1" applyFill="1" applyBorder="1" applyAlignment="1" applyProtection="1">
      <alignment horizontal="center" wrapText="1"/>
      <protection hidden="1"/>
    </xf>
    <xf numFmtId="0" fontId="18" fillId="34" borderId="22" xfId="1" applyFill="1" applyBorder="1" applyAlignment="1" applyProtection="1">
      <alignment horizontal="center" wrapText="1"/>
      <protection hidden="1"/>
    </xf>
    <xf numFmtId="4" fontId="18" fillId="34" borderId="22" xfId="1" applyNumberFormat="1" applyFont="1" applyFill="1" applyBorder="1" applyAlignment="1" applyProtection="1">
      <alignment horizontal="center" wrapText="1"/>
      <protection hidden="1"/>
    </xf>
    <xf numFmtId="0" fontId="18" fillId="0" borderId="0" xfId="1" applyAlignment="1" applyProtection="1">
      <alignment horizontal="right" vertical="top" wrapText="1"/>
      <protection hidden="1"/>
    </xf>
    <xf numFmtId="164" fontId="18" fillId="35" borderId="10" xfId="1" applyNumberFormat="1" applyFill="1" applyBorder="1" applyAlignment="1" applyProtection="1">
      <alignment horizontal="right" wrapText="1"/>
      <protection locked="0" hidden="1"/>
    </xf>
    <xf numFmtId="0" fontId="24" fillId="0" borderId="0" xfId="1" applyFont="1" applyAlignment="1" applyProtection="1">
      <alignment horizontal="center" vertical="top" wrapText="1"/>
      <protection locked="0" hidden="1"/>
    </xf>
    <xf numFmtId="0" fontId="18" fillId="0" borderId="0" xfId="1" applyAlignment="1" applyProtection="1">
      <alignment vertical="top" wrapText="1"/>
      <protection locked="0" hidden="1"/>
    </xf>
    <xf numFmtId="0" fontId="18" fillId="0" borderId="0" xfId="1" applyAlignment="1" applyProtection="1">
      <alignment vertical="top" wrapText="1"/>
      <protection hidden="1"/>
    </xf>
    <xf numFmtId="0" fontId="18" fillId="0" borderId="21" xfId="1" applyBorder="1" applyAlignment="1" applyProtection="1">
      <alignment horizontal="left" vertical="top" wrapText="1"/>
      <protection hidden="1"/>
    </xf>
    <xf numFmtId="0" fontId="18" fillId="0" borderId="22" xfId="1" applyBorder="1" applyAlignment="1" applyProtection="1">
      <alignment horizontal="left" vertical="top" wrapText="1"/>
      <protection hidden="1"/>
    </xf>
    <xf numFmtId="4" fontId="18" fillId="0" borderId="22" xfId="1" applyNumberFormat="1" applyBorder="1" applyAlignment="1" applyProtection="1">
      <alignment horizontal="right" vertical="top" wrapText="1"/>
      <protection hidden="1"/>
    </xf>
    <xf numFmtId="0" fontId="18" fillId="0" borderId="23" xfId="1" applyBorder="1" applyAlignment="1" applyProtection="1">
      <alignment vertical="top" wrapText="1"/>
      <protection locked="0" hidden="1"/>
    </xf>
    <xf numFmtId="0" fontId="18" fillId="34" borderId="12" xfId="1" applyFont="1" applyFill="1" applyBorder="1" applyAlignment="1" applyProtection="1">
      <alignment horizontal="center" wrapText="1"/>
      <protection hidden="1"/>
    </xf>
    <xf numFmtId="0" fontId="18" fillId="35" borderId="16" xfId="1" applyFill="1" applyBorder="1" applyAlignment="1" applyProtection="1">
      <alignment horizontal="center" wrapText="1"/>
      <protection locked="0" hidden="1"/>
    </xf>
    <xf numFmtId="0" fontId="18" fillId="34" borderId="19" xfId="1" applyFill="1" applyBorder="1" applyAlignment="1" applyProtection="1">
      <alignment horizontal="center" wrapText="1"/>
      <protection hidden="1"/>
    </xf>
    <xf numFmtId="0" fontId="20" fillId="35" borderId="18" xfId="1" applyFont="1" applyFill="1" applyBorder="1" applyAlignment="1" applyProtection="1">
      <alignment wrapText="1"/>
      <protection locked="0" hidden="1"/>
    </xf>
    <xf numFmtId="0" fontId="20" fillId="35" borderId="20" xfId="1" applyFont="1" applyFill="1" applyBorder="1" applyAlignment="1" applyProtection="1">
      <alignment wrapText="1"/>
      <protection locked="0" hidden="1"/>
    </xf>
    <xf numFmtId="0" fontId="20" fillId="35" borderId="20" xfId="1" applyFont="1" applyFill="1" applyBorder="1" applyAlignment="1" applyProtection="1">
      <alignment horizontal="center" wrapText="1"/>
      <protection locked="0" hidden="1"/>
    </xf>
    <xf numFmtId="0" fontId="18" fillId="0" borderId="16" xfId="1" applyBorder="1" applyAlignment="1" applyProtection="1">
      <alignment wrapText="1"/>
      <protection locked="0" hidden="1"/>
    </xf>
    <xf numFmtId="0" fontId="18" fillId="0" borderId="11" xfId="1" applyBorder="1" applyAlignment="1" applyProtection="1">
      <alignment wrapText="1"/>
      <protection locked="0" hidden="1"/>
    </xf>
    <xf numFmtId="0" fontId="18" fillId="0" borderId="17" xfId="1" applyBorder="1" applyAlignment="1" applyProtection="1">
      <alignment wrapText="1"/>
      <protection locked="0" hidden="1"/>
    </xf>
    <xf numFmtId="0" fontId="18" fillId="0" borderId="18" xfId="1" applyBorder="1" applyAlignment="1" applyProtection="1">
      <alignment wrapText="1"/>
      <protection locked="0" hidden="1"/>
    </xf>
    <xf numFmtId="0" fontId="18" fillId="0" borderId="20" xfId="1" applyBorder="1" applyAlignment="1" applyProtection="1">
      <alignment wrapText="1"/>
      <protection locked="0" hidden="1"/>
    </xf>
    <xf numFmtId="0" fontId="18" fillId="0" borderId="19" xfId="1" applyFill="1" applyBorder="1" applyAlignment="1" applyProtection="1">
      <alignment horizontal="right" wrapText="1"/>
      <protection locked="0" hidden="1"/>
    </xf>
    <xf numFmtId="4" fontId="18" fillId="34" borderId="22" xfId="1" applyNumberFormat="1" applyFill="1" applyBorder="1" applyAlignment="1" applyProtection="1">
      <alignment horizontal="right" wrapText="1"/>
      <protection hidden="1"/>
    </xf>
    <xf numFmtId="0" fontId="18" fillId="35" borderId="21" xfId="1" applyFill="1" applyBorder="1" applyAlignment="1" applyProtection="1">
      <alignment wrapText="1"/>
      <protection locked="0" hidden="1"/>
    </xf>
    <xf numFmtId="0" fontId="18" fillId="35" borderId="24" xfId="1" applyFill="1" applyBorder="1" applyAlignment="1" applyProtection="1">
      <alignment wrapText="1"/>
      <protection locked="0" hidden="1"/>
    </xf>
    <xf numFmtId="0" fontId="18" fillId="35" borderId="22" xfId="1" applyFill="1" applyBorder="1" applyAlignment="1" applyProtection="1">
      <alignment wrapText="1"/>
      <protection locked="0" hidden="1"/>
    </xf>
    <xf numFmtId="0" fontId="18" fillId="0" borderId="0" xfId="1" applyProtection="1">
      <protection locked="0" hidden="1"/>
    </xf>
    <xf numFmtId="0" fontId="18" fillId="34" borderId="16" xfId="1" applyFont="1" applyFill="1" applyBorder="1" applyAlignment="1" applyProtection="1">
      <alignment horizontal="left" vertical="center" wrapText="1"/>
      <protection hidden="1"/>
    </xf>
    <xf numFmtId="0" fontId="18" fillId="34" borderId="11" xfId="1" applyFont="1" applyFill="1" applyBorder="1" applyAlignment="1" applyProtection="1">
      <alignment horizontal="left" vertical="center" wrapText="1"/>
      <protection hidden="1"/>
    </xf>
    <xf numFmtId="0" fontId="18" fillId="34" borderId="12" xfId="1" applyFont="1" applyFill="1" applyBorder="1" applyAlignment="1" applyProtection="1">
      <alignment horizontal="left" vertical="center" wrapText="1"/>
      <protection hidden="1"/>
    </xf>
    <xf numFmtId="0" fontId="18" fillId="34" borderId="13" xfId="1" applyFont="1" applyFill="1" applyBorder="1" applyAlignment="1" applyProtection="1">
      <alignment horizontal="center" vertical="center" wrapText="1"/>
      <protection hidden="1"/>
    </xf>
    <xf numFmtId="0" fontId="18" fillId="34" borderId="12" xfId="1" applyFont="1" applyFill="1" applyBorder="1" applyAlignment="1" applyProtection="1">
      <alignment horizontal="center" vertical="center" wrapText="1"/>
      <protection hidden="1"/>
    </xf>
    <xf numFmtId="0" fontId="18" fillId="35" borderId="21" xfId="1" applyFont="1" applyFill="1" applyBorder="1" applyAlignment="1" applyProtection="1">
      <alignment horizontal="center" wrapText="1"/>
      <protection locked="0" hidden="1"/>
    </xf>
    <xf numFmtId="0" fontId="18" fillId="35" borderId="22" xfId="1" applyFont="1" applyFill="1" applyBorder="1" applyAlignment="1" applyProtection="1">
      <alignment horizontal="center" wrapText="1"/>
      <protection locked="0" hidden="1"/>
    </xf>
    <xf numFmtId="0" fontId="18" fillId="34" borderId="18" xfId="1" applyFont="1" applyFill="1" applyBorder="1" applyAlignment="1" applyProtection="1">
      <alignment horizontal="left" vertical="center" wrapText="1"/>
      <protection hidden="1"/>
    </xf>
    <xf numFmtId="0" fontId="18" fillId="34" borderId="20" xfId="1" applyFont="1" applyFill="1" applyBorder="1" applyAlignment="1" applyProtection="1">
      <alignment horizontal="left" vertical="center" wrapText="1"/>
      <protection hidden="1"/>
    </xf>
    <xf numFmtId="0" fontId="18" fillId="34" borderId="19" xfId="1" applyFont="1" applyFill="1" applyBorder="1" applyAlignment="1" applyProtection="1">
      <alignment horizontal="left" vertical="center" wrapText="1"/>
      <protection hidden="1"/>
    </xf>
    <xf numFmtId="0" fontId="18" fillId="34" borderId="19" xfId="1" applyFont="1" applyFill="1" applyBorder="1" applyAlignment="1" applyProtection="1">
      <alignment horizontal="center" wrapText="1"/>
      <protection hidden="1"/>
    </xf>
    <xf numFmtId="0" fontId="18" fillId="35" borderId="10" xfId="1" applyFont="1" applyFill="1" applyBorder="1" applyAlignment="1" applyProtection="1">
      <alignment horizontal="center" wrapText="1"/>
      <protection locked="0" hidden="1"/>
    </xf>
    <xf numFmtId="0" fontId="18" fillId="0" borderId="16" xfId="1" applyFont="1" applyBorder="1" applyAlignment="1" applyProtection="1">
      <alignment horizontal="left" vertical="center" wrapText="1"/>
      <protection hidden="1"/>
    </xf>
    <xf numFmtId="0" fontId="18" fillId="0" borderId="11" xfId="1" applyFont="1" applyBorder="1" applyAlignment="1" applyProtection="1">
      <alignment horizontal="left" vertical="center" wrapText="1"/>
      <protection hidden="1"/>
    </xf>
    <xf numFmtId="0" fontId="18" fillId="0" borderId="12" xfId="1" applyFont="1" applyBorder="1" applyAlignment="1" applyProtection="1">
      <alignment horizontal="left" vertical="center" wrapText="1"/>
      <protection hidden="1"/>
    </xf>
    <xf numFmtId="164" fontId="18" fillId="0" borderId="14" xfId="1" applyNumberFormat="1" applyBorder="1" applyAlignment="1" applyProtection="1">
      <alignment horizontal="right" vertical="center" wrapText="1"/>
      <protection hidden="1"/>
    </xf>
    <xf numFmtId="4" fontId="18" fillId="0" borderId="14" xfId="1" applyNumberFormat="1" applyBorder="1" applyAlignment="1" applyProtection="1">
      <alignment horizontal="right" vertical="center" wrapText="1"/>
      <protection hidden="1"/>
    </xf>
    <xf numFmtId="0" fontId="18" fillId="0" borderId="13" xfId="1" applyBorder="1" applyAlignment="1" applyProtection="1">
      <alignment vertical="top" wrapText="1"/>
      <protection locked="0" hidden="1"/>
    </xf>
    <xf numFmtId="0" fontId="26" fillId="0" borderId="0" xfId="1" applyFont="1" applyProtection="1">
      <protection locked="0" hidden="1"/>
    </xf>
    <xf numFmtId="0" fontId="18" fillId="0" borderId="17" xfId="1" applyFont="1" applyBorder="1" applyAlignment="1" applyProtection="1">
      <alignment horizontal="left" vertical="center" wrapText="1"/>
      <protection hidden="1"/>
    </xf>
    <xf numFmtId="0" fontId="18" fillId="0" borderId="0" xfId="1" applyFont="1" applyBorder="1" applyAlignment="1" applyProtection="1">
      <alignment horizontal="left" vertical="center" wrapText="1"/>
      <protection hidden="1"/>
    </xf>
    <xf numFmtId="0" fontId="18" fillId="0" borderId="14" xfId="1" applyFont="1" applyBorder="1" applyAlignment="1" applyProtection="1">
      <alignment horizontal="left" vertical="center" wrapText="1"/>
      <protection hidden="1"/>
    </xf>
    <xf numFmtId="0" fontId="18" fillId="0" borderId="15" xfId="1" applyBorder="1" applyAlignment="1" applyProtection="1">
      <alignment vertical="top" wrapText="1"/>
      <protection locked="0" hidden="1"/>
    </xf>
    <xf numFmtId="0" fontId="18" fillId="0" borderId="18" xfId="1" applyFont="1" applyBorder="1" applyAlignment="1" applyProtection="1">
      <alignment horizontal="left" wrapText="1"/>
      <protection hidden="1"/>
    </xf>
    <xf numFmtId="0" fontId="18" fillId="0" borderId="20" xfId="1" applyFont="1" applyBorder="1" applyAlignment="1" applyProtection="1">
      <alignment horizontal="left" wrapText="1"/>
      <protection hidden="1"/>
    </xf>
    <xf numFmtId="0" fontId="18" fillId="0" borderId="19" xfId="1" applyFont="1" applyBorder="1" applyAlignment="1" applyProtection="1">
      <alignment horizontal="left" wrapText="1"/>
      <protection hidden="1"/>
    </xf>
    <xf numFmtId="4" fontId="18" fillId="0" borderId="14" xfId="1" quotePrefix="1" applyNumberFormat="1" applyFont="1" applyBorder="1" applyAlignment="1" applyProtection="1">
      <alignment horizontal="right" wrapText="1" indent="1"/>
      <protection hidden="1"/>
    </xf>
    <xf numFmtId="0" fontId="18" fillId="34" borderId="21" xfId="1" applyFill="1" applyBorder="1" applyAlignment="1" applyProtection="1">
      <alignment horizontal="left" wrapText="1"/>
      <protection hidden="1"/>
    </xf>
    <xf numFmtId="0" fontId="18" fillId="34" borderId="24" xfId="1" applyFill="1" applyBorder="1" applyAlignment="1" applyProtection="1">
      <alignment horizontal="left" wrapText="1"/>
      <protection hidden="1"/>
    </xf>
    <xf numFmtId="0" fontId="18" fillId="34" borderId="22" xfId="1" applyFill="1" applyBorder="1" applyAlignment="1" applyProtection="1">
      <alignment horizontal="left" wrapText="1"/>
      <protection hidden="1"/>
    </xf>
    <xf numFmtId="164" fontId="18" fillId="34" borderId="22" xfId="1" applyNumberFormat="1" applyFill="1" applyBorder="1" applyAlignment="1" applyProtection="1">
      <alignment horizontal="right" wrapText="1"/>
      <protection hidden="1"/>
    </xf>
    <xf numFmtId="0" fontId="18" fillId="34" borderId="23" xfId="1" applyFill="1" applyBorder="1" applyAlignment="1" applyProtection="1">
      <alignment horizontal="center" vertical="center" wrapText="1"/>
      <protection hidden="1"/>
    </xf>
    <xf numFmtId="0" fontId="18" fillId="0" borderId="10" xfId="1" applyBorder="1" applyAlignment="1" applyProtection="1">
      <alignment horizontal="center" vertical="center" wrapText="1"/>
      <protection hidden="1"/>
    </xf>
    <xf numFmtId="164" fontId="18" fillId="0" borderId="12" xfId="1" applyNumberFormat="1" applyBorder="1" applyAlignment="1" applyProtection="1">
      <alignment horizontal="right" vertical="center" wrapText="1"/>
      <protection hidden="1"/>
    </xf>
    <xf numFmtId="4" fontId="18" fillId="0" borderId="12" xfId="1" applyNumberFormat="1" applyBorder="1" applyAlignment="1" applyProtection="1">
      <alignment horizontal="right" vertical="center" wrapText="1"/>
      <protection hidden="1"/>
    </xf>
    <xf numFmtId="0" fontId="18" fillId="0" borderId="18" xfId="1" applyFont="1" applyBorder="1" applyAlignment="1" applyProtection="1">
      <alignment horizontal="left" vertical="center" wrapText="1"/>
      <protection hidden="1"/>
    </xf>
    <xf numFmtId="0" fontId="18" fillId="0" borderId="20" xfId="1" applyFont="1" applyBorder="1" applyAlignment="1" applyProtection="1">
      <alignment horizontal="left" vertical="center" wrapText="1"/>
      <protection hidden="1"/>
    </xf>
    <xf numFmtId="0" fontId="18" fillId="0" borderId="19" xfId="1" applyFont="1" applyBorder="1" applyAlignment="1" applyProtection="1">
      <alignment horizontal="left" vertical="center" wrapText="1"/>
      <protection hidden="1"/>
    </xf>
    <xf numFmtId="0" fontId="18" fillId="34" borderId="21" xfId="1" applyFill="1" applyBorder="1" applyAlignment="1" applyProtection="1">
      <alignment wrapText="1"/>
      <protection hidden="1"/>
    </xf>
    <xf numFmtId="0" fontId="18" fillId="34" borderId="24" xfId="1" applyFill="1" applyBorder="1" applyAlignment="1" applyProtection="1">
      <alignment wrapText="1"/>
      <protection hidden="1"/>
    </xf>
    <xf numFmtId="0" fontId="18" fillId="34" borderId="22" xfId="1" applyFill="1" applyBorder="1" applyAlignment="1" applyProtection="1">
      <alignment wrapText="1"/>
      <protection hidden="1"/>
    </xf>
    <xf numFmtId="0" fontId="18" fillId="34" borderId="22" xfId="1" applyFont="1" applyFill="1" applyBorder="1" applyAlignment="1" applyProtection="1">
      <alignment horizontal="center" wrapText="1"/>
      <protection hidden="1"/>
    </xf>
    <xf numFmtId="0" fontId="18" fillId="35" borderId="10" xfId="1" applyFill="1" applyBorder="1" applyAlignment="1" applyProtection="1">
      <alignment horizontal="center" wrapText="1"/>
      <protection locked="0" hidden="1"/>
    </xf>
    <xf numFmtId="0" fontId="18" fillId="0" borderId="16" xfId="1" applyBorder="1" applyAlignment="1" applyProtection="1">
      <alignment horizontal="left" wrapText="1"/>
      <protection hidden="1"/>
    </xf>
    <xf numFmtId="0" fontId="18" fillId="0" borderId="11" xfId="1" applyBorder="1" applyAlignment="1" applyProtection="1">
      <alignment horizontal="left" wrapText="1"/>
      <protection hidden="1"/>
    </xf>
    <xf numFmtId="0" fontId="18" fillId="0" borderId="12" xfId="1" applyBorder="1" applyAlignment="1" applyProtection="1">
      <alignment horizontal="left" wrapText="1"/>
      <protection hidden="1"/>
    </xf>
    <xf numFmtId="0" fontId="18" fillId="0" borderId="13" xfId="1" applyFill="1" applyBorder="1" applyAlignment="1" applyProtection="1">
      <alignment horizontal="right" wrapText="1"/>
      <protection locked="0" hidden="1"/>
    </xf>
    <xf numFmtId="0" fontId="18" fillId="0" borderId="17" xfId="1" quotePrefix="1" applyBorder="1" applyAlignment="1" applyProtection="1">
      <alignment horizontal="left" wrapText="1"/>
      <protection hidden="1"/>
    </xf>
    <xf numFmtId="0" fontId="18" fillId="0" borderId="0" xfId="1" quotePrefix="1" applyBorder="1" applyAlignment="1" applyProtection="1">
      <alignment horizontal="left" wrapText="1"/>
      <protection hidden="1"/>
    </xf>
    <xf numFmtId="0" fontId="18" fillId="0" borderId="14" xfId="1" quotePrefix="1" applyBorder="1" applyAlignment="1" applyProtection="1">
      <alignment horizontal="left" wrapText="1"/>
      <protection hidden="1"/>
    </xf>
    <xf numFmtId="0" fontId="18" fillId="0" borderId="15" xfId="1" applyFill="1" applyBorder="1" applyAlignment="1" applyProtection="1">
      <alignment horizontal="right" wrapText="1"/>
      <protection locked="0" hidden="1"/>
    </xf>
    <xf numFmtId="0" fontId="18" fillId="0" borderId="18" xfId="1" quotePrefix="1" applyFont="1" applyBorder="1" applyAlignment="1" applyProtection="1">
      <alignment horizontal="left" wrapText="1"/>
      <protection hidden="1"/>
    </xf>
    <xf numFmtId="0" fontId="18" fillId="0" borderId="20" xfId="1" quotePrefix="1" applyFont="1" applyBorder="1" applyAlignment="1" applyProtection="1">
      <alignment horizontal="left" wrapText="1"/>
      <protection hidden="1"/>
    </xf>
    <xf numFmtId="0" fontId="18" fillId="0" borderId="19" xfId="1" quotePrefix="1" applyFont="1" applyBorder="1" applyAlignment="1" applyProtection="1">
      <alignment horizontal="left" wrapText="1"/>
      <protection hidden="1"/>
    </xf>
    <xf numFmtId="0" fontId="18" fillId="0" borderId="23" xfId="1" applyFill="1" applyBorder="1" applyAlignment="1" applyProtection="1">
      <alignment horizontal="right" wrapText="1"/>
      <protection locked="0" hidden="1"/>
    </xf>
    <xf numFmtId="0" fontId="23" fillId="34" borderId="10" xfId="1" applyFont="1" applyFill="1" applyBorder="1" applyAlignment="1" applyProtection="1">
      <alignment horizontal="left" wrapText="1"/>
      <protection hidden="1"/>
    </xf>
    <xf numFmtId="0" fontId="18" fillId="0" borderId="16" xfId="1" quotePrefix="1" applyFont="1" applyBorder="1" applyAlignment="1" applyProtection="1">
      <alignment horizontal="left" wrapText="1"/>
      <protection hidden="1"/>
    </xf>
    <xf numFmtId="0" fontId="18" fillId="0" borderId="11" xfId="1" quotePrefix="1" applyFont="1" applyBorder="1" applyAlignment="1" applyProtection="1">
      <alignment horizontal="left" wrapText="1"/>
      <protection hidden="1"/>
    </xf>
    <xf numFmtId="0" fontId="18" fillId="0" borderId="12" xfId="1" quotePrefix="1" applyFont="1" applyBorder="1" applyAlignment="1" applyProtection="1">
      <alignment horizontal="left" wrapText="1"/>
      <protection hidden="1"/>
    </xf>
    <xf numFmtId="4" fontId="18" fillId="0" borderId="12" xfId="1" quotePrefix="1" applyNumberFormat="1" applyFont="1" applyBorder="1" applyAlignment="1" applyProtection="1">
      <alignment horizontal="right" wrapText="1"/>
      <protection hidden="1"/>
    </xf>
    <xf numFmtId="4" fontId="18" fillId="36" borderId="13" xfId="1" applyNumberFormat="1" applyFill="1" applyBorder="1" applyAlignment="1" applyProtection="1">
      <alignment horizontal="right" wrapText="1"/>
      <protection locked="0" hidden="1"/>
    </xf>
    <xf numFmtId="0" fontId="26" fillId="0" borderId="0" xfId="1" applyFont="1" applyAlignment="1" applyProtection="1">
      <protection locked="0" hidden="1"/>
    </xf>
    <xf numFmtId="4" fontId="18" fillId="0" borderId="14" xfId="1" quotePrefix="1" applyNumberFormat="1" applyFont="1" applyBorder="1" applyAlignment="1" applyProtection="1">
      <alignment horizontal="right" wrapText="1"/>
      <protection hidden="1"/>
    </xf>
    <xf numFmtId="4" fontId="18" fillId="36" borderId="23" xfId="1" applyNumberFormat="1" applyFill="1" applyBorder="1" applyAlignment="1" applyProtection="1">
      <alignment horizontal="right" wrapText="1"/>
      <protection locked="0" hidden="1"/>
    </xf>
    <xf numFmtId="0" fontId="26" fillId="0" borderId="0" xfId="1" applyFont="1" applyAlignment="1" applyProtection="1">
      <alignment wrapText="1"/>
      <protection locked="0" hidden="1"/>
    </xf>
    <xf numFmtId="0" fontId="18" fillId="0" borderId="21" xfId="1" quotePrefix="1" applyBorder="1" applyAlignment="1" applyProtection="1">
      <alignment horizontal="left" wrapText="1"/>
      <protection hidden="1"/>
    </xf>
    <xf numFmtId="0" fontId="18" fillId="0" borderId="24" xfId="1" quotePrefix="1" applyBorder="1" applyAlignment="1" applyProtection="1">
      <alignment horizontal="left" wrapText="1"/>
      <protection hidden="1"/>
    </xf>
    <xf numFmtId="0" fontId="18" fillId="0" borderId="22" xfId="1" quotePrefix="1" applyBorder="1" applyAlignment="1" applyProtection="1">
      <alignment horizontal="left" wrapText="1"/>
      <protection hidden="1"/>
    </xf>
    <xf numFmtId="4" fontId="18" fillId="0" borderId="19" xfId="1" quotePrefix="1" applyNumberFormat="1" applyFont="1" applyBorder="1" applyAlignment="1" applyProtection="1">
      <alignment horizontal="right" wrapText="1"/>
      <protection hidden="1"/>
    </xf>
    <xf numFmtId="0" fontId="21" fillId="0" borderId="0" xfId="1" applyFont="1" applyAlignment="1" applyProtection="1">
      <alignment vertical="top"/>
      <protection locked="0" hidden="1"/>
    </xf>
    <xf numFmtId="0" fontId="18" fillId="0" borderId="0" xfId="1" applyFont="1" applyAlignment="1" applyProtection="1">
      <alignment horizontal="left" vertical="top" wrapText="1"/>
      <protection hidden="1"/>
    </xf>
    <xf numFmtId="0" fontId="27" fillId="0" borderId="0" xfId="1" applyFont="1" applyAlignment="1" applyProtection="1">
      <alignment vertical="top" wrapText="1"/>
      <protection hidden="1"/>
    </xf>
    <xf numFmtId="0" fontId="18" fillId="0" borderId="0" xfId="1" applyAlignment="1" applyProtection="1">
      <alignment vertical="top" wrapText="1"/>
      <protection hidden="1"/>
    </xf>
    <xf numFmtId="0" fontId="21" fillId="0" borderId="0" xfId="1" applyFont="1" applyAlignment="1" applyProtection="1">
      <alignment horizontal="center" vertical="top" wrapText="1"/>
      <protection locked="0" hidden="1"/>
    </xf>
    <xf numFmtId="0" fontId="18" fillId="0" borderId="0" xfId="1" applyFont="1" applyAlignment="1" applyProtection="1">
      <alignment vertical="top" wrapText="1"/>
      <protection locked="0" hidden="1"/>
    </xf>
    <xf numFmtId="0" fontId="18" fillId="0" borderId="0" xfId="1" applyAlignment="1" applyProtection="1">
      <protection hidden="1"/>
    </xf>
    <xf numFmtId="0" fontId="28" fillId="0" borderId="0" xfId="1" applyFont="1" applyAlignment="1" applyProtection="1">
      <alignment vertical="top" wrapText="1"/>
      <protection hidden="1"/>
    </xf>
    <xf numFmtId="0" fontId="18" fillId="0" borderId="0" xfId="1" applyAlignment="1" applyProtection="1">
      <protection locked="0" hidden="1"/>
    </xf>
    <xf numFmtId="0" fontId="27" fillId="0" borderId="0" xfId="1" applyFont="1" applyFill="1" applyAlignment="1" applyProtection="1">
      <protection hidden="1"/>
    </xf>
    <xf numFmtId="0" fontId="18" fillId="0" borderId="0" xfId="1" applyFill="1" applyAlignment="1" applyProtection="1">
      <protection locked="0" hidden="1"/>
    </xf>
    <xf numFmtId="164" fontId="18" fillId="0" borderId="0" xfId="1" applyNumberFormat="1" applyFont="1" applyAlignment="1" applyProtection="1">
      <protection hidden="1"/>
    </xf>
    <xf numFmtId="164" fontId="20" fillId="0" borderId="0" xfId="1" applyNumberFormat="1" applyFont="1" applyAlignment="1" applyProtection="1">
      <protection hidden="1"/>
    </xf>
    <xf numFmtId="0" fontId="29" fillId="0" borderId="0" xfId="1" applyFont="1" applyAlignment="1" applyProtection="1">
      <protection locked="0" hidden="1"/>
    </xf>
    <xf numFmtId="0" fontId="20" fillId="0" borderId="0" xfId="1" applyFont="1" applyAlignment="1" applyProtection="1">
      <protection hidden="1"/>
    </xf>
    <xf numFmtId="0" fontId="27" fillId="0" borderId="0" xfId="1" applyFont="1" applyAlignment="1" applyProtection="1">
      <alignment horizontal="left" vertical="center" wrapText="1"/>
      <protection hidden="1"/>
    </xf>
    <xf numFmtId="164" fontId="18" fillId="0" borderId="0" xfId="1" applyNumberFormat="1" applyFill="1" applyAlignment="1" applyProtection="1">
      <protection locked="0" hidden="1"/>
    </xf>
    <xf numFmtId="4" fontId="18" fillId="0" borderId="0" xfId="1" applyNumberFormat="1" applyFill="1" applyAlignment="1" applyProtection="1">
      <protection locked="0" hidden="1"/>
    </xf>
    <xf numFmtId="164" fontId="18" fillId="0" borderId="0" xfId="1" applyNumberFormat="1" applyAlignment="1" applyProtection="1">
      <protection locked="0" hidden="1"/>
    </xf>
  </cellXfs>
  <cellStyles count="2157">
    <cellStyle name="20 % - Akzent1 2" xfId="2"/>
    <cellStyle name="20 % - Akzent1 2 2" xfId="3"/>
    <cellStyle name="20 % - Akzent1 2 3" xfId="4"/>
    <cellStyle name="20 % - Akzent1 3" xfId="5"/>
    <cellStyle name="20 % - Akzent1 3 2" xfId="6"/>
    <cellStyle name="20 % - Akzent1 3 2 2" xfId="7"/>
    <cellStyle name="20 % - Akzent1 3 3" xfId="8"/>
    <cellStyle name="20 % - Akzent1 3 3 2" xfId="9"/>
    <cellStyle name="20 % - Akzent1 4" xfId="10"/>
    <cellStyle name="20 % - Akzent1 4 2" xfId="11"/>
    <cellStyle name="20 % - Akzent1 5" xfId="12"/>
    <cellStyle name="20 % - Akzent1 6" xfId="13"/>
    <cellStyle name="20 % - Akzent1 7" xfId="14"/>
    <cellStyle name="20 % - Akzent2 2" xfId="15"/>
    <cellStyle name="20 % - Akzent2 2 2" xfId="16"/>
    <cellStyle name="20 % - Akzent2 2 3" xfId="17"/>
    <cellStyle name="20 % - Akzent2 3" xfId="18"/>
    <cellStyle name="20 % - Akzent2 3 2" xfId="19"/>
    <cellStyle name="20 % - Akzent2 3 2 2" xfId="20"/>
    <cellStyle name="20 % - Akzent2 3 3" xfId="21"/>
    <cellStyle name="20 % - Akzent2 3 3 2" xfId="22"/>
    <cellStyle name="20 % - Akzent2 4" xfId="23"/>
    <cellStyle name="20 % - Akzent2 4 2" xfId="24"/>
    <cellStyle name="20 % - Akzent2 5" xfId="25"/>
    <cellStyle name="20 % - Akzent2 6" xfId="26"/>
    <cellStyle name="20 % - Akzent2 7" xfId="27"/>
    <cellStyle name="20 % - Akzent3 2" xfId="28"/>
    <cellStyle name="20 % - Akzent3 2 2" xfId="29"/>
    <cellStyle name="20 % - Akzent3 2 3" xfId="30"/>
    <cellStyle name="20 % - Akzent3 3" xfId="31"/>
    <cellStyle name="20 % - Akzent3 3 2" xfId="32"/>
    <cellStyle name="20 % - Akzent3 3 2 2" xfId="33"/>
    <cellStyle name="20 % - Akzent3 3 3" xfId="34"/>
    <cellStyle name="20 % - Akzent3 3 3 2" xfId="35"/>
    <cellStyle name="20 % - Akzent3 4" xfId="36"/>
    <cellStyle name="20 % - Akzent3 4 2" xfId="37"/>
    <cellStyle name="20 % - Akzent3 5" xfId="38"/>
    <cellStyle name="20 % - Akzent3 6" xfId="39"/>
    <cellStyle name="20 % - Akzent3 7" xfId="40"/>
    <cellStyle name="20 % - Akzent4 2" xfId="41"/>
    <cellStyle name="20 % - Akzent4 2 2" xfId="42"/>
    <cellStyle name="20 % - Akzent4 2 3" xfId="43"/>
    <cellStyle name="20 % - Akzent4 3" xfId="44"/>
    <cellStyle name="20 % - Akzent4 3 2" xfId="45"/>
    <cellStyle name="20 % - Akzent4 3 2 2" xfId="46"/>
    <cellStyle name="20 % - Akzent4 3 3" xfId="47"/>
    <cellStyle name="20 % - Akzent4 3 3 2" xfId="48"/>
    <cellStyle name="20 % - Akzent4 4" xfId="49"/>
    <cellStyle name="20 % - Akzent4 4 2" xfId="50"/>
    <cellStyle name="20 % - Akzent4 5" xfId="51"/>
    <cellStyle name="20 % - Akzent4 6" xfId="52"/>
    <cellStyle name="20 % - Akzent4 7" xfId="53"/>
    <cellStyle name="20 % - Akzent5 2" xfId="54"/>
    <cellStyle name="20 % - Akzent5 2 2" xfId="55"/>
    <cellStyle name="20 % - Akzent5 2 3" xfId="56"/>
    <cellStyle name="20 % - Akzent5 3" xfId="57"/>
    <cellStyle name="20 % - Akzent5 3 2" xfId="58"/>
    <cellStyle name="20 % - Akzent5 3 2 2" xfId="59"/>
    <cellStyle name="20 % - Akzent5 3 3" xfId="60"/>
    <cellStyle name="20 % - Akzent5 3 3 2" xfId="61"/>
    <cellStyle name="20 % - Akzent5 4" xfId="62"/>
    <cellStyle name="20 % - Akzent5 4 2" xfId="63"/>
    <cellStyle name="20 % - Akzent5 5" xfId="64"/>
    <cellStyle name="20 % - Akzent5 6" xfId="65"/>
    <cellStyle name="20 % - Akzent5 7" xfId="66"/>
    <cellStyle name="20 % - Akzent6 2" xfId="67"/>
    <cellStyle name="20 % - Akzent6 2 2" xfId="68"/>
    <cellStyle name="20 % - Akzent6 2 3" xfId="69"/>
    <cellStyle name="20 % - Akzent6 3" xfId="70"/>
    <cellStyle name="20 % - Akzent6 3 2" xfId="71"/>
    <cellStyle name="20 % - Akzent6 3 2 2" xfId="72"/>
    <cellStyle name="20 % - Akzent6 3 3" xfId="73"/>
    <cellStyle name="20 % - Akzent6 3 3 2" xfId="74"/>
    <cellStyle name="20 % - Akzent6 4" xfId="75"/>
    <cellStyle name="20 % - Akzent6 4 2" xfId="76"/>
    <cellStyle name="20 % - Akzent6 5" xfId="77"/>
    <cellStyle name="20 % - Akzent6 6" xfId="78"/>
    <cellStyle name="20 % - Akzent6 7" xfId="79"/>
    <cellStyle name="20% - Accent1" xfId="80"/>
    <cellStyle name="20% - Accent1 2" xfId="81"/>
    <cellStyle name="20% - Accent2" xfId="82"/>
    <cellStyle name="20% - Accent2 2" xfId="83"/>
    <cellStyle name="20% - Accent3" xfId="84"/>
    <cellStyle name="20% - Accent3 2" xfId="85"/>
    <cellStyle name="20% - Accent4" xfId="86"/>
    <cellStyle name="20% - Accent4 2" xfId="87"/>
    <cellStyle name="20% - Accent5" xfId="88"/>
    <cellStyle name="20% - Accent5 2" xfId="89"/>
    <cellStyle name="20% - Accent5 3" xfId="90"/>
    <cellStyle name="20% - Accent5_Anlagenstamm" xfId="91"/>
    <cellStyle name="20% - Accent6" xfId="92"/>
    <cellStyle name="20% - Accent6 2" xfId="93"/>
    <cellStyle name="20% - Akzent1 2" xfId="94"/>
    <cellStyle name="20% - Akzent1 2 2" xfId="95"/>
    <cellStyle name="20% - Akzent1 2 2 2" xfId="96"/>
    <cellStyle name="20% - Akzent1 2 2 2 2" xfId="97"/>
    <cellStyle name="20% - Akzent1 2 2 2 2 2" xfId="98"/>
    <cellStyle name="20% - Akzent1 2 2 2 2 2 2" xfId="99"/>
    <cellStyle name="20% - Akzent1 2 2 2 2 3" xfId="100"/>
    <cellStyle name="20% - Akzent1 2 2 2 3" xfId="101"/>
    <cellStyle name="20% - Akzent1 2 2 2 3 2" xfId="102"/>
    <cellStyle name="20% - Akzent1 2 2 2 4" xfId="103"/>
    <cellStyle name="20% - Akzent1 2 2 3" xfId="104"/>
    <cellStyle name="20% - Akzent1 2 2 3 2" xfId="105"/>
    <cellStyle name="20% - Akzent1 2 2 3 2 2" xfId="106"/>
    <cellStyle name="20% - Akzent1 2 2 3 3" xfId="107"/>
    <cellStyle name="20% - Akzent1 2 2 4" xfId="108"/>
    <cellStyle name="20% - Akzent1 2 2 4 2" xfId="109"/>
    <cellStyle name="20% - Akzent1 2 2 5" xfId="110"/>
    <cellStyle name="20% - Akzent1 2 2 6" xfId="111"/>
    <cellStyle name="20% - Akzent1 2 3" xfId="112"/>
    <cellStyle name="20% - Akzent1 2 3 2" xfId="113"/>
    <cellStyle name="20% - Akzent1 2 3 2 2" xfId="114"/>
    <cellStyle name="20% - Akzent1 2 3 2 2 2" xfId="115"/>
    <cellStyle name="20% - Akzent1 2 3 2 3" xfId="116"/>
    <cellStyle name="20% - Akzent1 2 3 3" xfId="117"/>
    <cellStyle name="20% - Akzent1 2 3 3 2" xfId="118"/>
    <cellStyle name="20% - Akzent1 2 3 4" xfId="119"/>
    <cellStyle name="20% - Akzent1 2 4" xfId="120"/>
    <cellStyle name="20% - Akzent1 2 4 2" xfId="121"/>
    <cellStyle name="20% - Akzent1 2 4 2 2" xfId="122"/>
    <cellStyle name="20% - Akzent1 2 4 3" xfId="123"/>
    <cellStyle name="20% - Akzent1 2 5" xfId="124"/>
    <cellStyle name="20% - Akzent1 2 5 2" xfId="125"/>
    <cellStyle name="20% - Akzent1 2 6" xfId="126"/>
    <cellStyle name="20% - Akzent1 2 7" xfId="127"/>
    <cellStyle name="20% - Akzent1 3" xfId="128"/>
    <cellStyle name="20% - Akzent1 3 2" xfId="129"/>
    <cellStyle name="20% - Akzent1 3 2 2" xfId="130"/>
    <cellStyle name="20% - Akzent1 3 2 2 2" xfId="131"/>
    <cellStyle name="20% - Akzent1 3 2 2 2 2" xfId="132"/>
    <cellStyle name="20% - Akzent1 3 2 2 3" xfId="133"/>
    <cellStyle name="20% - Akzent1 3 2 3" xfId="134"/>
    <cellStyle name="20% - Akzent1 3 2 3 2" xfId="135"/>
    <cellStyle name="20% - Akzent1 3 2 4" xfId="136"/>
    <cellStyle name="20% - Akzent1 3 3" xfId="137"/>
    <cellStyle name="20% - Akzent1 3 3 2" xfId="138"/>
    <cellStyle name="20% - Akzent1 3 3 2 2" xfId="139"/>
    <cellStyle name="20% - Akzent1 3 3 3" xfId="140"/>
    <cellStyle name="20% - Akzent1 3 4" xfId="141"/>
    <cellStyle name="20% - Akzent1 3 4 2" xfId="142"/>
    <cellStyle name="20% - Akzent1 3 5" xfId="143"/>
    <cellStyle name="20% - Akzent1 4" xfId="144"/>
    <cellStyle name="20% - Akzent1 4 2" xfId="145"/>
    <cellStyle name="20% - Akzent1 4 2 2" xfId="146"/>
    <cellStyle name="20% - Akzent1 4 2 2 2" xfId="147"/>
    <cellStyle name="20% - Akzent1 4 2 3" xfId="148"/>
    <cellStyle name="20% - Akzent1 4 3" xfId="149"/>
    <cellStyle name="20% - Akzent1 4 3 2" xfId="150"/>
    <cellStyle name="20% - Akzent1 4 4" xfId="151"/>
    <cellStyle name="20% - Akzent1 5" xfId="152"/>
    <cellStyle name="20% - Akzent1 5 2" xfId="153"/>
    <cellStyle name="20% - Akzent1 5 2 2" xfId="154"/>
    <cellStyle name="20% - Akzent1 5 3" xfId="155"/>
    <cellStyle name="20% - Akzent1 6" xfId="156"/>
    <cellStyle name="20% - Akzent1 6 2" xfId="157"/>
    <cellStyle name="20% - Akzent1 7" xfId="158"/>
    <cellStyle name="20% - Akzent2 2" xfId="159"/>
    <cellStyle name="20% - Akzent2 2 2" xfId="160"/>
    <cellStyle name="20% - Akzent2 2 2 2" xfId="161"/>
    <cellStyle name="20% - Akzent2 2 2 2 2" xfId="162"/>
    <cellStyle name="20% - Akzent2 2 2 2 2 2" xfId="163"/>
    <cellStyle name="20% - Akzent2 2 2 2 2 2 2" xfId="164"/>
    <cellStyle name="20% - Akzent2 2 2 2 2 3" xfId="165"/>
    <cellStyle name="20% - Akzent2 2 2 2 3" xfId="166"/>
    <cellStyle name="20% - Akzent2 2 2 2 3 2" xfId="167"/>
    <cellStyle name="20% - Akzent2 2 2 2 4" xfId="168"/>
    <cellStyle name="20% - Akzent2 2 2 3" xfId="169"/>
    <cellStyle name="20% - Akzent2 2 2 3 2" xfId="170"/>
    <cellStyle name="20% - Akzent2 2 2 3 2 2" xfId="171"/>
    <cellStyle name="20% - Akzent2 2 2 3 3" xfId="172"/>
    <cellStyle name="20% - Akzent2 2 2 4" xfId="173"/>
    <cellStyle name="20% - Akzent2 2 2 4 2" xfId="174"/>
    <cellStyle name="20% - Akzent2 2 2 5" xfId="175"/>
    <cellStyle name="20% - Akzent2 2 2 6" xfId="176"/>
    <cellStyle name="20% - Akzent2 2 3" xfId="177"/>
    <cellStyle name="20% - Akzent2 2 3 2" xfId="178"/>
    <cellStyle name="20% - Akzent2 2 3 2 2" xfId="179"/>
    <cellStyle name="20% - Akzent2 2 3 2 2 2" xfId="180"/>
    <cellStyle name="20% - Akzent2 2 3 2 3" xfId="181"/>
    <cellStyle name="20% - Akzent2 2 3 3" xfId="182"/>
    <cellStyle name="20% - Akzent2 2 3 3 2" xfId="183"/>
    <cellStyle name="20% - Akzent2 2 3 4" xfId="184"/>
    <cellStyle name="20% - Akzent2 2 4" xfId="185"/>
    <cellStyle name="20% - Akzent2 2 4 2" xfId="186"/>
    <cellStyle name="20% - Akzent2 2 4 2 2" xfId="187"/>
    <cellStyle name="20% - Akzent2 2 4 3" xfId="188"/>
    <cellStyle name="20% - Akzent2 2 5" xfId="189"/>
    <cellStyle name="20% - Akzent2 2 5 2" xfId="190"/>
    <cellStyle name="20% - Akzent2 2 6" xfId="191"/>
    <cellStyle name="20% - Akzent2 2 7" xfId="192"/>
    <cellStyle name="20% - Akzent2 3" xfId="193"/>
    <cellStyle name="20% - Akzent2 3 2" xfId="194"/>
    <cellStyle name="20% - Akzent2 3 2 2" xfId="195"/>
    <cellStyle name="20% - Akzent2 3 2 2 2" xfId="196"/>
    <cellStyle name="20% - Akzent2 3 2 2 2 2" xfId="197"/>
    <cellStyle name="20% - Akzent2 3 2 2 3" xfId="198"/>
    <cellStyle name="20% - Akzent2 3 2 3" xfId="199"/>
    <cellStyle name="20% - Akzent2 3 2 3 2" xfId="200"/>
    <cellStyle name="20% - Akzent2 3 2 4" xfId="201"/>
    <cellStyle name="20% - Akzent2 3 3" xfId="202"/>
    <cellStyle name="20% - Akzent2 3 3 2" xfId="203"/>
    <cellStyle name="20% - Akzent2 3 3 2 2" xfId="204"/>
    <cellStyle name="20% - Akzent2 3 3 3" xfId="205"/>
    <cellStyle name="20% - Akzent2 3 4" xfId="206"/>
    <cellStyle name="20% - Akzent2 3 4 2" xfId="207"/>
    <cellStyle name="20% - Akzent2 3 5" xfId="208"/>
    <cellStyle name="20% - Akzent2 4" xfId="209"/>
    <cellStyle name="20% - Akzent2 4 2" xfId="210"/>
    <cellStyle name="20% - Akzent2 4 2 2" xfId="211"/>
    <cellStyle name="20% - Akzent2 4 2 2 2" xfId="212"/>
    <cellStyle name="20% - Akzent2 4 2 3" xfId="213"/>
    <cellStyle name="20% - Akzent2 4 3" xfId="214"/>
    <cellStyle name="20% - Akzent2 4 3 2" xfId="215"/>
    <cellStyle name="20% - Akzent2 4 4" xfId="216"/>
    <cellStyle name="20% - Akzent2 5" xfId="217"/>
    <cellStyle name="20% - Akzent2 5 2" xfId="218"/>
    <cellStyle name="20% - Akzent2 5 2 2" xfId="219"/>
    <cellStyle name="20% - Akzent2 5 3" xfId="220"/>
    <cellStyle name="20% - Akzent2 6" xfId="221"/>
    <cellStyle name="20% - Akzent2 6 2" xfId="222"/>
    <cellStyle name="20% - Akzent2 7" xfId="223"/>
    <cellStyle name="20% - Akzent3 2" xfId="224"/>
    <cellStyle name="20% - Akzent3 2 2" xfId="225"/>
    <cellStyle name="20% - Akzent3 2 2 2" xfId="226"/>
    <cellStyle name="20% - Akzent3 2 2 2 2" xfId="227"/>
    <cellStyle name="20% - Akzent3 2 2 2 2 2" xfId="228"/>
    <cellStyle name="20% - Akzent3 2 2 2 2 2 2" xfId="229"/>
    <cellStyle name="20% - Akzent3 2 2 2 2 3" xfId="230"/>
    <cellStyle name="20% - Akzent3 2 2 2 3" xfId="231"/>
    <cellStyle name="20% - Akzent3 2 2 2 3 2" xfId="232"/>
    <cellStyle name="20% - Akzent3 2 2 2 4" xfId="233"/>
    <cellStyle name="20% - Akzent3 2 2 3" xfId="234"/>
    <cellStyle name="20% - Akzent3 2 2 3 2" xfId="235"/>
    <cellStyle name="20% - Akzent3 2 2 3 2 2" xfId="236"/>
    <cellStyle name="20% - Akzent3 2 2 3 3" xfId="237"/>
    <cellStyle name="20% - Akzent3 2 2 4" xfId="238"/>
    <cellStyle name="20% - Akzent3 2 2 4 2" xfId="239"/>
    <cellStyle name="20% - Akzent3 2 2 5" xfId="240"/>
    <cellStyle name="20% - Akzent3 2 2 6" xfId="241"/>
    <cellStyle name="20% - Akzent3 2 3" xfId="242"/>
    <cellStyle name="20% - Akzent3 2 3 2" xfId="243"/>
    <cellStyle name="20% - Akzent3 2 3 2 2" xfId="244"/>
    <cellStyle name="20% - Akzent3 2 3 2 2 2" xfId="245"/>
    <cellStyle name="20% - Akzent3 2 3 2 3" xfId="246"/>
    <cellStyle name="20% - Akzent3 2 3 3" xfId="247"/>
    <cellStyle name="20% - Akzent3 2 3 3 2" xfId="248"/>
    <cellStyle name="20% - Akzent3 2 3 4" xfId="249"/>
    <cellStyle name="20% - Akzent3 2 4" xfId="250"/>
    <cellStyle name="20% - Akzent3 2 4 2" xfId="251"/>
    <cellStyle name="20% - Akzent3 2 4 2 2" xfId="252"/>
    <cellStyle name="20% - Akzent3 2 4 3" xfId="253"/>
    <cellStyle name="20% - Akzent3 2 5" xfId="254"/>
    <cellStyle name="20% - Akzent3 2 5 2" xfId="255"/>
    <cellStyle name="20% - Akzent3 2 6" xfId="256"/>
    <cellStyle name="20% - Akzent3 2 7" xfId="257"/>
    <cellStyle name="20% - Akzent3 3" xfId="258"/>
    <cellStyle name="20% - Akzent3 3 2" xfId="259"/>
    <cellStyle name="20% - Akzent3 3 2 2" xfId="260"/>
    <cellStyle name="20% - Akzent3 3 2 2 2" xfId="261"/>
    <cellStyle name="20% - Akzent3 3 2 2 2 2" xfId="262"/>
    <cellStyle name="20% - Akzent3 3 2 2 3" xfId="263"/>
    <cellStyle name="20% - Akzent3 3 2 3" xfId="264"/>
    <cellStyle name="20% - Akzent3 3 2 3 2" xfId="265"/>
    <cellStyle name="20% - Akzent3 3 2 4" xfId="266"/>
    <cellStyle name="20% - Akzent3 3 3" xfId="267"/>
    <cellStyle name="20% - Akzent3 3 3 2" xfId="268"/>
    <cellStyle name="20% - Akzent3 3 3 2 2" xfId="269"/>
    <cellStyle name="20% - Akzent3 3 3 3" xfId="270"/>
    <cellStyle name="20% - Akzent3 3 4" xfId="271"/>
    <cellStyle name="20% - Akzent3 3 4 2" xfId="272"/>
    <cellStyle name="20% - Akzent3 3 5" xfId="273"/>
    <cellStyle name="20% - Akzent3 4" xfId="274"/>
    <cellStyle name="20% - Akzent3 4 2" xfId="275"/>
    <cellStyle name="20% - Akzent3 4 2 2" xfId="276"/>
    <cellStyle name="20% - Akzent3 4 2 2 2" xfId="277"/>
    <cellStyle name="20% - Akzent3 4 2 3" xfId="278"/>
    <cellStyle name="20% - Akzent3 4 3" xfId="279"/>
    <cellStyle name="20% - Akzent3 4 3 2" xfId="280"/>
    <cellStyle name="20% - Akzent3 4 4" xfId="281"/>
    <cellStyle name="20% - Akzent3 5" xfId="282"/>
    <cellStyle name="20% - Akzent3 5 2" xfId="283"/>
    <cellStyle name="20% - Akzent3 5 2 2" xfId="284"/>
    <cellStyle name="20% - Akzent3 5 3" xfId="285"/>
    <cellStyle name="20% - Akzent3 6" xfId="286"/>
    <cellStyle name="20% - Akzent3 6 2" xfId="287"/>
    <cellStyle name="20% - Akzent3 7" xfId="288"/>
    <cellStyle name="20% - Akzent4 2" xfId="289"/>
    <cellStyle name="20% - Akzent4 2 2" xfId="290"/>
    <cellStyle name="20% - Akzent4 2 2 2" xfId="291"/>
    <cellStyle name="20% - Akzent4 2 2 2 2" xfId="292"/>
    <cellStyle name="20% - Akzent4 2 2 2 2 2" xfId="293"/>
    <cellStyle name="20% - Akzent4 2 2 2 2 2 2" xfId="294"/>
    <cellStyle name="20% - Akzent4 2 2 2 2 3" xfId="295"/>
    <cellStyle name="20% - Akzent4 2 2 2 3" xfId="296"/>
    <cellStyle name="20% - Akzent4 2 2 2 3 2" xfId="297"/>
    <cellStyle name="20% - Akzent4 2 2 2 4" xfId="298"/>
    <cellStyle name="20% - Akzent4 2 2 3" xfId="299"/>
    <cellStyle name="20% - Akzent4 2 2 3 2" xfId="300"/>
    <cellStyle name="20% - Akzent4 2 2 3 2 2" xfId="301"/>
    <cellStyle name="20% - Akzent4 2 2 3 3" xfId="302"/>
    <cellStyle name="20% - Akzent4 2 2 4" xfId="303"/>
    <cellStyle name="20% - Akzent4 2 2 4 2" xfId="304"/>
    <cellStyle name="20% - Akzent4 2 2 5" xfId="305"/>
    <cellStyle name="20% - Akzent4 2 2 6" xfId="306"/>
    <cellStyle name="20% - Akzent4 2 3" xfId="307"/>
    <cellStyle name="20% - Akzent4 2 3 2" xfId="308"/>
    <cellStyle name="20% - Akzent4 2 3 2 2" xfId="309"/>
    <cellStyle name="20% - Akzent4 2 3 2 2 2" xfId="310"/>
    <cellStyle name="20% - Akzent4 2 3 2 3" xfId="311"/>
    <cellStyle name="20% - Akzent4 2 3 3" xfId="312"/>
    <cellStyle name="20% - Akzent4 2 3 3 2" xfId="313"/>
    <cellStyle name="20% - Akzent4 2 3 4" xfId="314"/>
    <cellStyle name="20% - Akzent4 2 4" xfId="315"/>
    <cellStyle name="20% - Akzent4 2 4 2" xfId="316"/>
    <cellStyle name="20% - Akzent4 2 4 2 2" xfId="317"/>
    <cellStyle name="20% - Akzent4 2 4 3" xfId="318"/>
    <cellStyle name="20% - Akzent4 2 5" xfId="319"/>
    <cellStyle name="20% - Akzent4 2 5 2" xfId="320"/>
    <cellStyle name="20% - Akzent4 2 6" xfId="321"/>
    <cellStyle name="20% - Akzent4 2 7" xfId="322"/>
    <cellStyle name="20% - Akzent4 3" xfId="323"/>
    <cellStyle name="20% - Akzent4 3 2" xfId="324"/>
    <cellStyle name="20% - Akzent4 3 2 2" xfId="325"/>
    <cellStyle name="20% - Akzent4 3 2 2 2" xfId="326"/>
    <cellStyle name="20% - Akzent4 3 2 2 2 2" xfId="327"/>
    <cellStyle name="20% - Akzent4 3 2 2 3" xfId="328"/>
    <cellStyle name="20% - Akzent4 3 2 3" xfId="329"/>
    <cellStyle name="20% - Akzent4 3 2 3 2" xfId="330"/>
    <cellStyle name="20% - Akzent4 3 2 4" xfId="331"/>
    <cellStyle name="20% - Akzent4 3 3" xfId="332"/>
    <cellStyle name="20% - Akzent4 3 3 2" xfId="333"/>
    <cellStyle name="20% - Akzent4 3 3 2 2" xfId="334"/>
    <cellStyle name="20% - Akzent4 3 3 3" xfId="335"/>
    <cellStyle name="20% - Akzent4 3 4" xfId="336"/>
    <cellStyle name="20% - Akzent4 3 4 2" xfId="337"/>
    <cellStyle name="20% - Akzent4 3 5" xfId="338"/>
    <cellStyle name="20% - Akzent4 4" xfId="339"/>
    <cellStyle name="20% - Akzent4 4 2" xfId="340"/>
    <cellStyle name="20% - Akzent4 4 2 2" xfId="341"/>
    <cellStyle name="20% - Akzent4 4 2 2 2" xfId="342"/>
    <cellStyle name="20% - Akzent4 4 2 3" xfId="343"/>
    <cellStyle name="20% - Akzent4 4 3" xfId="344"/>
    <cellStyle name="20% - Akzent4 4 3 2" xfId="345"/>
    <cellStyle name="20% - Akzent4 4 4" xfId="346"/>
    <cellStyle name="20% - Akzent4 5" xfId="347"/>
    <cellStyle name="20% - Akzent4 5 2" xfId="348"/>
    <cellStyle name="20% - Akzent4 5 2 2" xfId="349"/>
    <cellStyle name="20% - Akzent4 5 3" xfId="350"/>
    <cellStyle name="20% - Akzent4 6" xfId="351"/>
    <cellStyle name="20% - Akzent4 6 2" xfId="352"/>
    <cellStyle name="20% - Akzent4 7" xfId="353"/>
    <cellStyle name="20% - Akzent5 2" xfId="354"/>
    <cellStyle name="20% - Akzent5 2 2" xfId="355"/>
    <cellStyle name="20% - Akzent5 2 2 2" xfId="356"/>
    <cellStyle name="20% - Akzent5 2 2 2 2" xfId="357"/>
    <cellStyle name="20% - Akzent5 2 2 2 2 2" xfId="358"/>
    <cellStyle name="20% - Akzent5 2 2 2 2 2 2" xfId="359"/>
    <cellStyle name="20% - Akzent5 2 2 2 2 3" xfId="360"/>
    <cellStyle name="20% - Akzent5 2 2 2 3" xfId="361"/>
    <cellStyle name="20% - Akzent5 2 2 2 3 2" xfId="362"/>
    <cellStyle name="20% - Akzent5 2 2 2 4" xfId="363"/>
    <cellStyle name="20% - Akzent5 2 2 3" xfId="364"/>
    <cellStyle name="20% - Akzent5 2 2 3 2" xfId="365"/>
    <cellStyle name="20% - Akzent5 2 2 3 2 2" xfId="366"/>
    <cellStyle name="20% - Akzent5 2 2 3 3" xfId="367"/>
    <cellStyle name="20% - Akzent5 2 2 4" xfId="368"/>
    <cellStyle name="20% - Akzent5 2 2 4 2" xfId="369"/>
    <cellStyle name="20% - Akzent5 2 2 5" xfId="370"/>
    <cellStyle name="20% - Akzent5 2 2 6" xfId="371"/>
    <cellStyle name="20% - Akzent5 2 3" xfId="372"/>
    <cellStyle name="20% - Akzent5 2 3 2" xfId="373"/>
    <cellStyle name="20% - Akzent5 2 3 2 2" xfId="374"/>
    <cellStyle name="20% - Akzent5 2 3 2 2 2" xfId="375"/>
    <cellStyle name="20% - Akzent5 2 3 2 3" xfId="376"/>
    <cellStyle name="20% - Akzent5 2 3 3" xfId="377"/>
    <cellStyle name="20% - Akzent5 2 3 3 2" xfId="378"/>
    <cellStyle name="20% - Akzent5 2 3 4" xfId="379"/>
    <cellStyle name="20% - Akzent5 2 4" xfId="380"/>
    <cellStyle name="20% - Akzent5 2 4 2" xfId="381"/>
    <cellStyle name="20% - Akzent5 2 4 2 2" xfId="382"/>
    <cellStyle name="20% - Akzent5 2 4 3" xfId="383"/>
    <cellStyle name="20% - Akzent5 2 5" xfId="384"/>
    <cellStyle name="20% - Akzent5 2 5 2" xfId="385"/>
    <cellStyle name="20% - Akzent5 2 6" xfId="386"/>
    <cellStyle name="20% - Akzent5 2 7" xfId="387"/>
    <cellStyle name="20% - Akzent5 3" xfId="388"/>
    <cellStyle name="20% - Akzent5 3 2" xfId="389"/>
    <cellStyle name="20% - Akzent5 3 2 2" xfId="390"/>
    <cellStyle name="20% - Akzent5 3 2 2 2" xfId="391"/>
    <cellStyle name="20% - Akzent5 3 2 2 2 2" xfId="392"/>
    <cellStyle name="20% - Akzent5 3 2 2 3" xfId="393"/>
    <cellStyle name="20% - Akzent5 3 2 3" xfId="394"/>
    <cellStyle name="20% - Akzent5 3 2 3 2" xfId="395"/>
    <cellStyle name="20% - Akzent5 3 2 4" xfId="396"/>
    <cellStyle name="20% - Akzent5 3 3" xfId="397"/>
    <cellStyle name="20% - Akzent5 3 3 2" xfId="398"/>
    <cellStyle name="20% - Akzent5 3 3 2 2" xfId="399"/>
    <cellStyle name="20% - Akzent5 3 3 3" xfId="400"/>
    <cellStyle name="20% - Akzent5 3 4" xfId="401"/>
    <cellStyle name="20% - Akzent5 3 4 2" xfId="402"/>
    <cellStyle name="20% - Akzent5 3 5" xfId="403"/>
    <cellStyle name="20% - Akzent5 4" xfId="404"/>
    <cellStyle name="20% - Akzent5 4 2" xfId="405"/>
    <cellStyle name="20% - Akzent5 4 2 2" xfId="406"/>
    <cellStyle name="20% - Akzent5 4 2 2 2" xfId="407"/>
    <cellStyle name="20% - Akzent5 4 2 3" xfId="408"/>
    <cellStyle name="20% - Akzent5 4 3" xfId="409"/>
    <cellStyle name="20% - Akzent5 4 3 2" xfId="410"/>
    <cellStyle name="20% - Akzent5 4 4" xfId="411"/>
    <cellStyle name="20% - Akzent5 5" xfId="412"/>
    <cellStyle name="20% - Akzent5 5 2" xfId="413"/>
    <cellStyle name="20% - Akzent5 5 2 2" xfId="414"/>
    <cellStyle name="20% - Akzent5 5 3" xfId="415"/>
    <cellStyle name="20% - Akzent5 6" xfId="416"/>
    <cellStyle name="20% - Akzent5 6 2" xfId="417"/>
    <cellStyle name="20% - Akzent5 7" xfId="418"/>
    <cellStyle name="20% - Akzent6 2" xfId="419"/>
    <cellStyle name="20% - Akzent6 2 2" xfId="420"/>
    <cellStyle name="20% - Akzent6 2 2 2" xfId="421"/>
    <cellStyle name="20% - Akzent6 2 2 2 2" xfId="422"/>
    <cellStyle name="20% - Akzent6 2 2 2 2 2" xfId="423"/>
    <cellStyle name="20% - Akzent6 2 2 2 2 2 2" xfId="424"/>
    <cellStyle name="20% - Akzent6 2 2 2 2 3" xfId="425"/>
    <cellStyle name="20% - Akzent6 2 2 2 3" xfId="426"/>
    <cellStyle name="20% - Akzent6 2 2 2 3 2" xfId="427"/>
    <cellStyle name="20% - Akzent6 2 2 2 4" xfId="428"/>
    <cellStyle name="20% - Akzent6 2 2 3" xfId="429"/>
    <cellStyle name="20% - Akzent6 2 2 3 2" xfId="430"/>
    <cellStyle name="20% - Akzent6 2 2 3 2 2" xfId="431"/>
    <cellStyle name="20% - Akzent6 2 2 3 3" xfId="432"/>
    <cellStyle name="20% - Akzent6 2 2 4" xfId="433"/>
    <cellStyle name="20% - Akzent6 2 2 4 2" xfId="434"/>
    <cellStyle name="20% - Akzent6 2 2 5" xfId="435"/>
    <cellStyle name="20% - Akzent6 2 2 6" xfId="436"/>
    <cellStyle name="20% - Akzent6 2 3" xfId="437"/>
    <cellStyle name="20% - Akzent6 2 3 2" xfId="438"/>
    <cellStyle name="20% - Akzent6 2 3 2 2" xfId="439"/>
    <cellStyle name="20% - Akzent6 2 3 2 2 2" xfId="440"/>
    <cellStyle name="20% - Akzent6 2 3 2 3" xfId="441"/>
    <cellStyle name="20% - Akzent6 2 3 3" xfId="442"/>
    <cellStyle name="20% - Akzent6 2 3 3 2" xfId="443"/>
    <cellStyle name="20% - Akzent6 2 3 4" xfId="444"/>
    <cellStyle name="20% - Akzent6 2 4" xfId="445"/>
    <cellStyle name="20% - Akzent6 2 4 2" xfId="446"/>
    <cellStyle name="20% - Akzent6 2 4 2 2" xfId="447"/>
    <cellStyle name="20% - Akzent6 2 4 3" xfId="448"/>
    <cellStyle name="20% - Akzent6 2 5" xfId="449"/>
    <cellStyle name="20% - Akzent6 2 5 2" xfId="450"/>
    <cellStyle name="20% - Akzent6 2 6" xfId="451"/>
    <cellStyle name="20% - Akzent6 2 7" xfId="452"/>
    <cellStyle name="20% - Akzent6 3" xfId="453"/>
    <cellStyle name="20% - Akzent6 3 2" xfId="454"/>
    <cellStyle name="20% - Akzent6 3 2 2" xfId="455"/>
    <cellStyle name="20% - Akzent6 3 2 2 2" xfId="456"/>
    <cellStyle name="20% - Akzent6 3 2 2 2 2" xfId="457"/>
    <cellStyle name="20% - Akzent6 3 2 2 3" xfId="458"/>
    <cellStyle name="20% - Akzent6 3 2 3" xfId="459"/>
    <cellStyle name="20% - Akzent6 3 2 3 2" xfId="460"/>
    <cellStyle name="20% - Akzent6 3 2 4" xfId="461"/>
    <cellStyle name="20% - Akzent6 3 3" xfId="462"/>
    <cellStyle name="20% - Akzent6 3 3 2" xfId="463"/>
    <cellStyle name="20% - Akzent6 3 3 2 2" xfId="464"/>
    <cellStyle name="20% - Akzent6 3 3 3" xfId="465"/>
    <cellStyle name="20% - Akzent6 3 4" xfId="466"/>
    <cellStyle name="20% - Akzent6 3 4 2" xfId="467"/>
    <cellStyle name="20% - Akzent6 3 5" xfId="468"/>
    <cellStyle name="20% - Akzent6 4" xfId="469"/>
    <cellStyle name="20% - Akzent6 4 2" xfId="470"/>
    <cellStyle name="20% - Akzent6 4 2 2" xfId="471"/>
    <cellStyle name="20% - Akzent6 4 2 2 2" xfId="472"/>
    <cellStyle name="20% - Akzent6 4 2 3" xfId="473"/>
    <cellStyle name="20% - Akzent6 4 3" xfId="474"/>
    <cellStyle name="20% - Akzent6 4 3 2" xfId="475"/>
    <cellStyle name="20% - Akzent6 4 4" xfId="476"/>
    <cellStyle name="20% - Akzent6 5" xfId="477"/>
    <cellStyle name="20% - Akzent6 5 2" xfId="478"/>
    <cellStyle name="20% - Akzent6 5 2 2" xfId="479"/>
    <cellStyle name="20% - Akzent6 5 3" xfId="480"/>
    <cellStyle name="20% - Akzent6 6" xfId="481"/>
    <cellStyle name="20% - Akzent6 6 2" xfId="482"/>
    <cellStyle name="20% - Akzent6 7" xfId="483"/>
    <cellStyle name="40 % - Akzent1 2" xfId="484"/>
    <cellStyle name="40 % - Akzent1 2 2" xfId="485"/>
    <cellStyle name="40 % - Akzent1 2 3" xfId="486"/>
    <cellStyle name="40 % - Akzent1 3" xfId="487"/>
    <cellStyle name="40 % - Akzent1 3 2" xfId="488"/>
    <cellStyle name="40 % - Akzent1 3 2 2" xfId="489"/>
    <cellStyle name="40 % - Akzent1 3 3" xfId="490"/>
    <cellStyle name="40 % - Akzent1 3 3 2" xfId="491"/>
    <cellStyle name="40 % - Akzent1 4" xfId="492"/>
    <cellStyle name="40 % - Akzent1 4 2" xfId="493"/>
    <cellStyle name="40 % - Akzent1 5" xfId="494"/>
    <cellStyle name="40 % - Akzent1 6" xfId="495"/>
    <cellStyle name="40 % - Akzent1 7" xfId="496"/>
    <cellStyle name="40 % - Akzent2 2" xfId="497"/>
    <cellStyle name="40 % - Akzent2 2 2" xfId="498"/>
    <cellStyle name="40 % - Akzent2 2 3" xfId="499"/>
    <cellStyle name="40 % - Akzent2 3" xfId="500"/>
    <cellStyle name="40 % - Akzent2 3 2" xfId="501"/>
    <cellStyle name="40 % - Akzent2 3 2 2" xfId="502"/>
    <cellStyle name="40 % - Akzent2 3 3" xfId="503"/>
    <cellStyle name="40 % - Akzent2 3 3 2" xfId="504"/>
    <cellStyle name="40 % - Akzent2 4" xfId="505"/>
    <cellStyle name="40 % - Akzent2 4 2" xfId="506"/>
    <cellStyle name="40 % - Akzent2 5" xfId="507"/>
    <cellStyle name="40 % - Akzent2 6" xfId="508"/>
    <cellStyle name="40 % - Akzent2 7" xfId="509"/>
    <cellStyle name="40 % - Akzent3 2" xfId="510"/>
    <cellStyle name="40 % - Akzent3 2 2" xfId="511"/>
    <cellStyle name="40 % - Akzent3 2 3" xfId="512"/>
    <cellStyle name="40 % - Akzent3 3" xfId="513"/>
    <cellStyle name="40 % - Akzent3 3 2" xfId="514"/>
    <cellStyle name="40 % - Akzent3 3 2 2" xfId="515"/>
    <cellStyle name="40 % - Akzent3 3 3" xfId="516"/>
    <cellStyle name="40 % - Akzent3 3 3 2" xfId="517"/>
    <cellStyle name="40 % - Akzent3 4" xfId="518"/>
    <cellStyle name="40 % - Akzent3 4 2" xfId="519"/>
    <cellStyle name="40 % - Akzent3 5" xfId="520"/>
    <cellStyle name="40 % - Akzent3 6" xfId="521"/>
    <cellStyle name="40 % - Akzent3 7" xfId="522"/>
    <cellStyle name="40 % - Akzent4 2" xfId="523"/>
    <cellStyle name="40 % - Akzent4 2 2" xfId="524"/>
    <cellStyle name="40 % - Akzent4 2 3" xfId="525"/>
    <cellStyle name="40 % - Akzent4 3" xfId="526"/>
    <cellStyle name="40 % - Akzent4 3 2" xfId="527"/>
    <cellStyle name="40 % - Akzent4 3 2 2" xfId="528"/>
    <cellStyle name="40 % - Akzent4 3 3" xfId="529"/>
    <cellStyle name="40 % - Akzent4 3 3 2" xfId="530"/>
    <cellStyle name="40 % - Akzent4 4" xfId="531"/>
    <cellStyle name="40 % - Akzent4 4 2" xfId="532"/>
    <cellStyle name="40 % - Akzent4 5" xfId="533"/>
    <cellStyle name="40 % - Akzent4 6" xfId="534"/>
    <cellStyle name="40 % - Akzent4 7" xfId="535"/>
    <cellStyle name="40 % - Akzent5 2" xfId="536"/>
    <cellStyle name="40 % - Akzent5 2 2" xfId="537"/>
    <cellStyle name="40 % - Akzent5 2 3" xfId="538"/>
    <cellStyle name="40 % - Akzent5 3" xfId="539"/>
    <cellStyle name="40 % - Akzent5 3 2" xfId="540"/>
    <cellStyle name="40 % - Akzent5 3 2 2" xfId="541"/>
    <cellStyle name="40 % - Akzent5 3 3" xfId="542"/>
    <cellStyle name="40 % - Akzent5 3 3 2" xfId="543"/>
    <cellStyle name="40 % - Akzent5 4" xfId="544"/>
    <cellStyle name="40 % - Akzent5 4 2" xfId="545"/>
    <cellStyle name="40 % - Akzent5 5" xfId="546"/>
    <cellStyle name="40 % - Akzent5 6" xfId="547"/>
    <cellStyle name="40 % - Akzent5 7" xfId="548"/>
    <cellStyle name="40 % - Akzent6 2" xfId="549"/>
    <cellStyle name="40 % - Akzent6 2 2" xfId="550"/>
    <cellStyle name="40 % - Akzent6 2 3" xfId="551"/>
    <cellStyle name="40 % - Akzent6 3" xfId="552"/>
    <cellStyle name="40 % - Akzent6 3 2" xfId="553"/>
    <cellStyle name="40 % - Akzent6 3 2 2" xfId="554"/>
    <cellStyle name="40 % - Akzent6 3 3" xfId="555"/>
    <cellStyle name="40 % - Akzent6 3 3 2" xfId="556"/>
    <cellStyle name="40 % - Akzent6 4" xfId="557"/>
    <cellStyle name="40 % - Akzent6 4 2" xfId="558"/>
    <cellStyle name="40 % - Akzent6 5" xfId="559"/>
    <cellStyle name="40 % - Akzent6 6" xfId="560"/>
    <cellStyle name="40 % - Akzent6 7" xfId="561"/>
    <cellStyle name="40% - Accent1" xfId="562"/>
    <cellStyle name="40% - Accent1 2" xfId="563"/>
    <cellStyle name="40% - Accent2" xfId="564"/>
    <cellStyle name="40% - Accent2 2" xfId="565"/>
    <cellStyle name="40% - Accent3" xfId="566"/>
    <cellStyle name="40% - Accent3 2" xfId="567"/>
    <cellStyle name="40% - Accent4" xfId="568"/>
    <cellStyle name="40% - Accent4 2" xfId="569"/>
    <cellStyle name="40% - Accent5" xfId="570"/>
    <cellStyle name="40% - Accent5 2" xfId="571"/>
    <cellStyle name="40% - Accent6" xfId="572"/>
    <cellStyle name="40% - Accent6 2" xfId="573"/>
    <cellStyle name="40% - Akzent1 2" xfId="574"/>
    <cellStyle name="40% - Akzent1 2 2" xfId="575"/>
    <cellStyle name="40% - Akzent1 2 2 2" xfId="576"/>
    <cellStyle name="40% - Akzent1 2 2 2 2" xfId="577"/>
    <cellStyle name="40% - Akzent1 2 2 2 2 2" xfId="578"/>
    <cellStyle name="40% - Akzent1 2 2 2 2 2 2" xfId="579"/>
    <cellStyle name="40% - Akzent1 2 2 2 2 3" xfId="580"/>
    <cellStyle name="40% - Akzent1 2 2 2 3" xfId="581"/>
    <cellStyle name="40% - Akzent1 2 2 2 3 2" xfId="582"/>
    <cellStyle name="40% - Akzent1 2 2 2 4" xfId="583"/>
    <cellStyle name="40% - Akzent1 2 2 3" xfId="584"/>
    <cellStyle name="40% - Akzent1 2 2 3 2" xfId="585"/>
    <cellStyle name="40% - Akzent1 2 2 3 2 2" xfId="586"/>
    <cellStyle name="40% - Akzent1 2 2 3 3" xfId="587"/>
    <cellStyle name="40% - Akzent1 2 2 4" xfId="588"/>
    <cellStyle name="40% - Akzent1 2 2 4 2" xfId="589"/>
    <cellStyle name="40% - Akzent1 2 2 5" xfId="590"/>
    <cellStyle name="40% - Akzent1 2 2 6" xfId="591"/>
    <cellStyle name="40% - Akzent1 2 3" xfId="592"/>
    <cellStyle name="40% - Akzent1 2 3 2" xfId="593"/>
    <cellStyle name="40% - Akzent1 2 3 2 2" xfId="594"/>
    <cellStyle name="40% - Akzent1 2 3 2 2 2" xfId="595"/>
    <cellStyle name="40% - Akzent1 2 3 2 3" xfId="596"/>
    <cellStyle name="40% - Akzent1 2 3 3" xfId="597"/>
    <cellStyle name="40% - Akzent1 2 3 3 2" xfId="598"/>
    <cellStyle name="40% - Akzent1 2 3 4" xfId="599"/>
    <cellStyle name="40% - Akzent1 2 4" xfId="600"/>
    <cellStyle name="40% - Akzent1 2 4 2" xfId="601"/>
    <cellStyle name="40% - Akzent1 2 4 2 2" xfId="602"/>
    <cellStyle name="40% - Akzent1 2 4 3" xfId="603"/>
    <cellStyle name="40% - Akzent1 2 5" xfId="604"/>
    <cellStyle name="40% - Akzent1 2 5 2" xfId="605"/>
    <cellStyle name="40% - Akzent1 2 6" xfId="606"/>
    <cellStyle name="40% - Akzent1 2 7" xfId="607"/>
    <cellStyle name="40% - Akzent1 3" xfId="608"/>
    <cellStyle name="40% - Akzent1 3 2" xfId="609"/>
    <cellStyle name="40% - Akzent1 3 2 2" xfId="610"/>
    <cellStyle name="40% - Akzent1 3 2 2 2" xfId="611"/>
    <cellStyle name="40% - Akzent1 3 2 2 2 2" xfId="612"/>
    <cellStyle name="40% - Akzent1 3 2 2 3" xfId="613"/>
    <cellStyle name="40% - Akzent1 3 2 3" xfId="614"/>
    <cellStyle name="40% - Akzent1 3 2 3 2" xfId="615"/>
    <cellStyle name="40% - Akzent1 3 2 4" xfId="616"/>
    <cellStyle name="40% - Akzent1 3 3" xfId="617"/>
    <cellStyle name="40% - Akzent1 3 3 2" xfId="618"/>
    <cellStyle name="40% - Akzent1 3 3 2 2" xfId="619"/>
    <cellStyle name="40% - Akzent1 3 3 3" xfId="620"/>
    <cellStyle name="40% - Akzent1 3 4" xfId="621"/>
    <cellStyle name="40% - Akzent1 3 4 2" xfId="622"/>
    <cellStyle name="40% - Akzent1 3 5" xfId="623"/>
    <cellStyle name="40% - Akzent1 4" xfId="624"/>
    <cellStyle name="40% - Akzent1 4 2" xfId="625"/>
    <cellStyle name="40% - Akzent1 4 2 2" xfId="626"/>
    <cellStyle name="40% - Akzent1 4 2 2 2" xfId="627"/>
    <cellStyle name="40% - Akzent1 4 2 3" xfId="628"/>
    <cellStyle name="40% - Akzent1 4 3" xfId="629"/>
    <cellStyle name="40% - Akzent1 4 3 2" xfId="630"/>
    <cellStyle name="40% - Akzent1 4 4" xfId="631"/>
    <cellStyle name="40% - Akzent1 5" xfId="632"/>
    <cellStyle name="40% - Akzent1 5 2" xfId="633"/>
    <cellStyle name="40% - Akzent1 5 2 2" xfId="634"/>
    <cellStyle name="40% - Akzent1 5 3" xfId="635"/>
    <cellStyle name="40% - Akzent1 6" xfId="636"/>
    <cellStyle name="40% - Akzent1 6 2" xfId="637"/>
    <cellStyle name="40% - Akzent1 7" xfId="638"/>
    <cellStyle name="40% - Akzent2 2" xfId="639"/>
    <cellStyle name="40% - Akzent2 2 2" xfId="640"/>
    <cellStyle name="40% - Akzent2 2 2 2" xfId="641"/>
    <cellStyle name="40% - Akzent2 2 2 2 2" xfId="642"/>
    <cellStyle name="40% - Akzent2 2 2 2 2 2" xfId="643"/>
    <cellStyle name="40% - Akzent2 2 2 2 2 2 2" xfId="644"/>
    <cellStyle name="40% - Akzent2 2 2 2 2 3" xfId="645"/>
    <cellStyle name="40% - Akzent2 2 2 2 3" xfId="646"/>
    <cellStyle name="40% - Akzent2 2 2 2 3 2" xfId="647"/>
    <cellStyle name="40% - Akzent2 2 2 2 4" xfId="648"/>
    <cellStyle name="40% - Akzent2 2 2 3" xfId="649"/>
    <cellStyle name="40% - Akzent2 2 2 3 2" xfId="650"/>
    <cellStyle name="40% - Akzent2 2 2 3 2 2" xfId="651"/>
    <cellStyle name="40% - Akzent2 2 2 3 3" xfId="652"/>
    <cellStyle name="40% - Akzent2 2 2 4" xfId="653"/>
    <cellStyle name="40% - Akzent2 2 2 4 2" xfId="654"/>
    <cellStyle name="40% - Akzent2 2 2 5" xfId="655"/>
    <cellStyle name="40% - Akzent2 2 2 6" xfId="656"/>
    <cellStyle name="40% - Akzent2 2 3" xfId="657"/>
    <cellStyle name="40% - Akzent2 2 3 2" xfId="658"/>
    <cellStyle name="40% - Akzent2 2 3 2 2" xfId="659"/>
    <cellStyle name="40% - Akzent2 2 3 2 2 2" xfId="660"/>
    <cellStyle name="40% - Akzent2 2 3 2 3" xfId="661"/>
    <cellStyle name="40% - Akzent2 2 3 3" xfId="662"/>
    <cellStyle name="40% - Akzent2 2 3 3 2" xfId="663"/>
    <cellStyle name="40% - Akzent2 2 3 4" xfId="664"/>
    <cellStyle name="40% - Akzent2 2 4" xfId="665"/>
    <cellStyle name="40% - Akzent2 2 4 2" xfId="666"/>
    <cellStyle name="40% - Akzent2 2 4 2 2" xfId="667"/>
    <cellStyle name="40% - Akzent2 2 4 3" xfId="668"/>
    <cellStyle name="40% - Akzent2 2 5" xfId="669"/>
    <cellStyle name="40% - Akzent2 2 5 2" xfId="670"/>
    <cellStyle name="40% - Akzent2 2 6" xfId="671"/>
    <cellStyle name="40% - Akzent2 2 7" xfId="672"/>
    <cellStyle name="40% - Akzent2 3" xfId="673"/>
    <cellStyle name="40% - Akzent2 3 2" xfId="674"/>
    <cellStyle name="40% - Akzent2 3 2 2" xfId="675"/>
    <cellStyle name="40% - Akzent2 3 2 2 2" xfId="676"/>
    <cellStyle name="40% - Akzent2 3 2 2 2 2" xfId="677"/>
    <cellStyle name="40% - Akzent2 3 2 2 3" xfId="678"/>
    <cellStyle name="40% - Akzent2 3 2 3" xfId="679"/>
    <cellStyle name="40% - Akzent2 3 2 3 2" xfId="680"/>
    <cellStyle name="40% - Akzent2 3 2 4" xfId="681"/>
    <cellStyle name="40% - Akzent2 3 3" xfId="682"/>
    <cellStyle name="40% - Akzent2 3 3 2" xfId="683"/>
    <cellStyle name="40% - Akzent2 3 3 2 2" xfId="684"/>
    <cellStyle name="40% - Akzent2 3 3 3" xfId="685"/>
    <cellStyle name="40% - Akzent2 3 4" xfId="686"/>
    <cellStyle name="40% - Akzent2 3 4 2" xfId="687"/>
    <cellStyle name="40% - Akzent2 3 5" xfId="688"/>
    <cellStyle name="40% - Akzent2 4" xfId="689"/>
    <cellStyle name="40% - Akzent2 4 2" xfId="690"/>
    <cellStyle name="40% - Akzent2 4 2 2" xfId="691"/>
    <cellStyle name="40% - Akzent2 4 2 2 2" xfId="692"/>
    <cellStyle name="40% - Akzent2 4 2 3" xfId="693"/>
    <cellStyle name="40% - Akzent2 4 3" xfId="694"/>
    <cellStyle name="40% - Akzent2 4 3 2" xfId="695"/>
    <cellStyle name="40% - Akzent2 4 4" xfId="696"/>
    <cellStyle name="40% - Akzent2 5" xfId="697"/>
    <cellStyle name="40% - Akzent2 5 2" xfId="698"/>
    <cellStyle name="40% - Akzent2 5 2 2" xfId="699"/>
    <cellStyle name="40% - Akzent2 5 3" xfId="700"/>
    <cellStyle name="40% - Akzent2 6" xfId="701"/>
    <cellStyle name="40% - Akzent2 6 2" xfId="702"/>
    <cellStyle name="40% - Akzent2 7" xfId="703"/>
    <cellStyle name="40% - Akzent3 2" xfId="704"/>
    <cellStyle name="40% - Akzent3 2 2" xfId="705"/>
    <cellStyle name="40% - Akzent3 2 2 2" xfId="706"/>
    <cellStyle name="40% - Akzent3 2 2 2 2" xfId="707"/>
    <cellStyle name="40% - Akzent3 2 2 2 2 2" xfId="708"/>
    <cellStyle name="40% - Akzent3 2 2 2 2 2 2" xfId="709"/>
    <cellStyle name="40% - Akzent3 2 2 2 2 3" xfId="710"/>
    <cellStyle name="40% - Akzent3 2 2 2 3" xfId="711"/>
    <cellStyle name="40% - Akzent3 2 2 2 3 2" xfId="712"/>
    <cellStyle name="40% - Akzent3 2 2 2 4" xfId="713"/>
    <cellStyle name="40% - Akzent3 2 2 3" xfId="714"/>
    <cellStyle name="40% - Akzent3 2 2 3 2" xfId="715"/>
    <cellStyle name="40% - Akzent3 2 2 3 2 2" xfId="716"/>
    <cellStyle name="40% - Akzent3 2 2 3 3" xfId="717"/>
    <cellStyle name="40% - Akzent3 2 2 4" xfId="718"/>
    <cellStyle name="40% - Akzent3 2 2 4 2" xfId="719"/>
    <cellStyle name="40% - Akzent3 2 2 5" xfId="720"/>
    <cellStyle name="40% - Akzent3 2 2 6" xfId="721"/>
    <cellStyle name="40% - Akzent3 2 3" xfId="722"/>
    <cellStyle name="40% - Akzent3 2 3 2" xfId="723"/>
    <cellStyle name="40% - Akzent3 2 3 2 2" xfId="724"/>
    <cellStyle name="40% - Akzent3 2 3 2 2 2" xfId="725"/>
    <cellStyle name="40% - Akzent3 2 3 2 3" xfId="726"/>
    <cellStyle name="40% - Akzent3 2 3 3" xfId="727"/>
    <cellStyle name="40% - Akzent3 2 3 3 2" xfId="728"/>
    <cellStyle name="40% - Akzent3 2 3 4" xfId="729"/>
    <cellStyle name="40% - Akzent3 2 4" xfId="730"/>
    <cellStyle name="40% - Akzent3 2 4 2" xfId="731"/>
    <cellStyle name="40% - Akzent3 2 4 2 2" xfId="732"/>
    <cellStyle name="40% - Akzent3 2 4 3" xfId="733"/>
    <cellStyle name="40% - Akzent3 2 5" xfId="734"/>
    <cellStyle name="40% - Akzent3 2 5 2" xfId="735"/>
    <cellStyle name="40% - Akzent3 2 6" xfId="736"/>
    <cellStyle name="40% - Akzent3 2 7" xfId="737"/>
    <cellStyle name="40% - Akzent3 3" xfId="738"/>
    <cellStyle name="40% - Akzent3 3 2" xfId="739"/>
    <cellStyle name="40% - Akzent3 3 2 2" xfId="740"/>
    <cellStyle name="40% - Akzent3 3 2 2 2" xfId="741"/>
    <cellStyle name="40% - Akzent3 3 2 2 2 2" xfId="742"/>
    <cellStyle name="40% - Akzent3 3 2 2 3" xfId="743"/>
    <cellStyle name="40% - Akzent3 3 2 3" xfId="744"/>
    <cellStyle name="40% - Akzent3 3 2 3 2" xfId="745"/>
    <cellStyle name="40% - Akzent3 3 2 4" xfId="746"/>
    <cellStyle name="40% - Akzent3 3 3" xfId="747"/>
    <cellStyle name="40% - Akzent3 3 3 2" xfId="748"/>
    <cellStyle name="40% - Akzent3 3 3 2 2" xfId="749"/>
    <cellStyle name="40% - Akzent3 3 3 3" xfId="750"/>
    <cellStyle name="40% - Akzent3 3 4" xfId="751"/>
    <cellStyle name="40% - Akzent3 3 4 2" xfId="752"/>
    <cellStyle name="40% - Akzent3 3 5" xfId="753"/>
    <cellStyle name="40% - Akzent3 4" xfId="754"/>
    <cellStyle name="40% - Akzent3 4 2" xfId="755"/>
    <cellStyle name="40% - Akzent3 4 2 2" xfId="756"/>
    <cellStyle name="40% - Akzent3 4 2 2 2" xfId="757"/>
    <cellStyle name="40% - Akzent3 4 2 3" xfId="758"/>
    <cellStyle name="40% - Akzent3 4 3" xfId="759"/>
    <cellStyle name="40% - Akzent3 4 3 2" xfId="760"/>
    <cellStyle name="40% - Akzent3 4 4" xfId="761"/>
    <cellStyle name="40% - Akzent3 5" xfId="762"/>
    <cellStyle name="40% - Akzent3 5 2" xfId="763"/>
    <cellStyle name="40% - Akzent3 5 2 2" xfId="764"/>
    <cellStyle name="40% - Akzent3 5 3" xfId="765"/>
    <cellStyle name="40% - Akzent3 6" xfId="766"/>
    <cellStyle name="40% - Akzent3 6 2" xfId="767"/>
    <cellStyle name="40% - Akzent3 7" xfId="768"/>
    <cellStyle name="40% - Akzent4 2" xfId="769"/>
    <cellStyle name="40% - Akzent4 2 2" xfId="770"/>
    <cellStyle name="40% - Akzent4 2 2 2" xfId="771"/>
    <cellStyle name="40% - Akzent4 2 2 2 2" xfId="772"/>
    <cellStyle name="40% - Akzent4 2 2 2 2 2" xfId="773"/>
    <cellStyle name="40% - Akzent4 2 2 2 2 2 2" xfId="774"/>
    <cellStyle name="40% - Akzent4 2 2 2 2 3" xfId="775"/>
    <cellStyle name="40% - Akzent4 2 2 2 3" xfId="776"/>
    <cellStyle name="40% - Akzent4 2 2 2 3 2" xfId="777"/>
    <cellStyle name="40% - Akzent4 2 2 2 4" xfId="778"/>
    <cellStyle name="40% - Akzent4 2 2 3" xfId="779"/>
    <cellStyle name="40% - Akzent4 2 2 3 2" xfId="780"/>
    <cellStyle name="40% - Akzent4 2 2 3 2 2" xfId="781"/>
    <cellStyle name="40% - Akzent4 2 2 3 3" xfId="782"/>
    <cellStyle name="40% - Akzent4 2 2 4" xfId="783"/>
    <cellStyle name="40% - Akzent4 2 2 4 2" xfId="784"/>
    <cellStyle name="40% - Akzent4 2 2 5" xfId="785"/>
    <cellStyle name="40% - Akzent4 2 2 6" xfId="786"/>
    <cellStyle name="40% - Akzent4 2 3" xfId="787"/>
    <cellStyle name="40% - Akzent4 2 3 2" xfId="788"/>
    <cellStyle name="40% - Akzent4 2 3 2 2" xfId="789"/>
    <cellStyle name="40% - Akzent4 2 3 2 2 2" xfId="790"/>
    <cellStyle name="40% - Akzent4 2 3 2 3" xfId="791"/>
    <cellStyle name="40% - Akzent4 2 3 3" xfId="792"/>
    <cellStyle name="40% - Akzent4 2 3 3 2" xfId="793"/>
    <cellStyle name="40% - Akzent4 2 3 4" xfId="794"/>
    <cellStyle name="40% - Akzent4 2 4" xfId="795"/>
    <cellStyle name="40% - Akzent4 2 4 2" xfId="796"/>
    <cellStyle name="40% - Akzent4 2 4 2 2" xfId="797"/>
    <cellStyle name="40% - Akzent4 2 4 3" xfId="798"/>
    <cellStyle name="40% - Akzent4 2 5" xfId="799"/>
    <cellStyle name="40% - Akzent4 2 5 2" xfId="800"/>
    <cellStyle name="40% - Akzent4 2 6" xfId="801"/>
    <cellStyle name="40% - Akzent4 2 7" xfId="802"/>
    <cellStyle name="40% - Akzent4 3" xfId="803"/>
    <cellStyle name="40% - Akzent4 3 2" xfId="804"/>
    <cellStyle name="40% - Akzent4 3 2 2" xfId="805"/>
    <cellStyle name="40% - Akzent4 3 2 2 2" xfId="806"/>
    <cellStyle name="40% - Akzent4 3 2 2 2 2" xfId="807"/>
    <cellStyle name="40% - Akzent4 3 2 2 3" xfId="808"/>
    <cellStyle name="40% - Akzent4 3 2 3" xfId="809"/>
    <cellStyle name="40% - Akzent4 3 2 3 2" xfId="810"/>
    <cellStyle name="40% - Akzent4 3 2 4" xfId="811"/>
    <cellStyle name="40% - Akzent4 3 3" xfId="812"/>
    <cellStyle name="40% - Akzent4 3 3 2" xfId="813"/>
    <cellStyle name="40% - Akzent4 3 3 2 2" xfId="814"/>
    <cellStyle name="40% - Akzent4 3 3 3" xfId="815"/>
    <cellStyle name="40% - Akzent4 3 4" xfId="816"/>
    <cellStyle name="40% - Akzent4 3 4 2" xfId="817"/>
    <cellStyle name="40% - Akzent4 3 5" xfId="818"/>
    <cellStyle name="40% - Akzent4 4" xfId="819"/>
    <cellStyle name="40% - Akzent4 4 2" xfId="820"/>
    <cellStyle name="40% - Akzent4 4 2 2" xfId="821"/>
    <cellStyle name="40% - Akzent4 4 2 2 2" xfId="822"/>
    <cellStyle name="40% - Akzent4 4 2 3" xfId="823"/>
    <cellStyle name="40% - Akzent4 4 3" xfId="824"/>
    <cellStyle name="40% - Akzent4 4 3 2" xfId="825"/>
    <cellStyle name="40% - Akzent4 4 4" xfId="826"/>
    <cellStyle name="40% - Akzent4 5" xfId="827"/>
    <cellStyle name="40% - Akzent4 5 2" xfId="828"/>
    <cellStyle name="40% - Akzent4 5 2 2" xfId="829"/>
    <cellStyle name="40% - Akzent4 5 3" xfId="830"/>
    <cellStyle name="40% - Akzent4 6" xfId="831"/>
    <cellStyle name="40% - Akzent4 6 2" xfId="832"/>
    <cellStyle name="40% - Akzent4 7" xfId="833"/>
    <cellStyle name="40% - Akzent5 2" xfId="834"/>
    <cellStyle name="40% - Akzent5 2 2" xfId="835"/>
    <cellStyle name="40% - Akzent5 2 2 2" xfId="836"/>
    <cellStyle name="40% - Akzent5 2 2 2 2" xfId="837"/>
    <cellStyle name="40% - Akzent5 2 2 2 2 2" xfId="838"/>
    <cellStyle name="40% - Akzent5 2 2 2 2 2 2" xfId="839"/>
    <cellStyle name="40% - Akzent5 2 2 2 2 3" xfId="840"/>
    <cellStyle name="40% - Akzent5 2 2 2 3" xfId="841"/>
    <cellStyle name="40% - Akzent5 2 2 2 3 2" xfId="842"/>
    <cellStyle name="40% - Akzent5 2 2 2 4" xfId="843"/>
    <cellStyle name="40% - Akzent5 2 2 3" xfId="844"/>
    <cellStyle name="40% - Akzent5 2 2 3 2" xfId="845"/>
    <cellStyle name="40% - Akzent5 2 2 3 2 2" xfId="846"/>
    <cellStyle name="40% - Akzent5 2 2 3 3" xfId="847"/>
    <cellStyle name="40% - Akzent5 2 2 4" xfId="848"/>
    <cellStyle name="40% - Akzent5 2 2 4 2" xfId="849"/>
    <cellStyle name="40% - Akzent5 2 2 5" xfId="850"/>
    <cellStyle name="40% - Akzent5 2 2 6" xfId="851"/>
    <cellStyle name="40% - Akzent5 2 3" xfId="852"/>
    <cellStyle name="40% - Akzent5 2 3 2" xfId="853"/>
    <cellStyle name="40% - Akzent5 2 3 2 2" xfId="854"/>
    <cellStyle name="40% - Akzent5 2 3 2 2 2" xfId="855"/>
    <cellStyle name="40% - Akzent5 2 3 2 3" xfId="856"/>
    <cellStyle name="40% - Akzent5 2 3 3" xfId="857"/>
    <cellStyle name="40% - Akzent5 2 3 3 2" xfId="858"/>
    <cellStyle name="40% - Akzent5 2 3 4" xfId="859"/>
    <cellStyle name="40% - Akzent5 2 4" xfId="860"/>
    <cellStyle name="40% - Akzent5 2 4 2" xfId="861"/>
    <cellStyle name="40% - Akzent5 2 4 2 2" xfId="862"/>
    <cellStyle name="40% - Akzent5 2 4 3" xfId="863"/>
    <cellStyle name="40% - Akzent5 2 5" xfId="864"/>
    <cellStyle name="40% - Akzent5 2 5 2" xfId="865"/>
    <cellStyle name="40% - Akzent5 2 6" xfId="866"/>
    <cellStyle name="40% - Akzent5 2 7" xfId="867"/>
    <cellStyle name="40% - Akzent5 3" xfId="868"/>
    <cellStyle name="40% - Akzent5 3 2" xfId="869"/>
    <cellStyle name="40% - Akzent5 3 2 2" xfId="870"/>
    <cellStyle name="40% - Akzent5 3 2 2 2" xfId="871"/>
    <cellStyle name="40% - Akzent5 3 2 2 2 2" xfId="872"/>
    <cellStyle name="40% - Akzent5 3 2 2 3" xfId="873"/>
    <cellStyle name="40% - Akzent5 3 2 3" xfId="874"/>
    <cellStyle name="40% - Akzent5 3 2 3 2" xfId="875"/>
    <cellStyle name="40% - Akzent5 3 2 4" xfId="876"/>
    <cellStyle name="40% - Akzent5 3 3" xfId="877"/>
    <cellStyle name="40% - Akzent5 3 3 2" xfId="878"/>
    <cellStyle name="40% - Akzent5 3 3 2 2" xfId="879"/>
    <cellStyle name="40% - Akzent5 3 3 3" xfId="880"/>
    <cellStyle name="40% - Akzent5 3 4" xfId="881"/>
    <cellStyle name="40% - Akzent5 3 4 2" xfId="882"/>
    <cellStyle name="40% - Akzent5 3 5" xfId="883"/>
    <cellStyle name="40% - Akzent5 4" xfId="884"/>
    <cellStyle name="40% - Akzent5 4 2" xfId="885"/>
    <cellStyle name="40% - Akzent5 4 2 2" xfId="886"/>
    <cellStyle name="40% - Akzent5 4 2 2 2" xfId="887"/>
    <cellStyle name="40% - Akzent5 4 2 3" xfId="888"/>
    <cellStyle name="40% - Akzent5 4 3" xfId="889"/>
    <cellStyle name="40% - Akzent5 4 3 2" xfId="890"/>
    <cellStyle name="40% - Akzent5 4 4" xfId="891"/>
    <cellStyle name="40% - Akzent5 5" xfId="892"/>
    <cellStyle name="40% - Akzent5 5 2" xfId="893"/>
    <cellStyle name="40% - Akzent5 5 2 2" xfId="894"/>
    <cellStyle name="40% - Akzent5 5 3" xfId="895"/>
    <cellStyle name="40% - Akzent5 6" xfId="896"/>
    <cellStyle name="40% - Akzent5 6 2" xfId="897"/>
    <cellStyle name="40% - Akzent5 7" xfId="898"/>
    <cellStyle name="40% - Akzent6 2" xfId="899"/>
    <cellStyle name="40% - Akzent6 2 2" xfId="900"/>
    <cellStyle name="40% - Akzent6 2 2 2" xfId="901"/>
    <cellStyle name="40% - Akzent6 2 2 2 2" xfId="902"/>
    <cellStyle name="40% - Akzent6 2 2 2 2 2" xfId="903"/>
    <cellStyle name="40% - Akzent6 2 2 2 2 2 2" xfId="904"/>
    <cellStyle name="40% - Akzent6 2 2 2 2 3" xfId="905"/>
    <cellStyle name="40% - Akzent6 2 2 2 3" xfId="906"/>
    <cellStyle name="40% - Akzent6 2 2 2 3 2" xfId="907"/>
    <cellStyle name="40% - Akzent6 2 2 2 4" xfId="908"/>
    <cellStyle name="40% - Akzent6 2 2 3" xfId="909"/>
    <cellStyle name="40% - Akzent6 2 2 3 2" xfId="910"/>
    <cellStyle name="40% - Akzent6 2 2 3 2 2" xfId="911"/>
    <cellStyle name="40% - Akzent6 2 2 3 3" xfId="912"/>
    <cellStyle name="40% - Akzent6 2 2 4" xfId="913"/>
    <cellStyle name="40% - Akzent6 2 2 4 2" xfId="914"/>
    <cellStyle name="40% - Akzent6 2 2 5" xfId="915"/>
    <cellStyle name="40% - Akzent6 2 2 6" xfId="916"/>
    <cellStyle name="40% - Akzent6 2 3" xfId="917"/>
    <cellStyle name="40% - Akzent6 2 3 2" xfId="918"/>
    <cellStyle name="40% - Akzent6 2 3 2 2" xfId="919"/>
    <cellStyle name="40% - Akzent6 2 3 2 2 2" xfId="920"/>
    <cellStyle name="40% - Akzent6 2 3 2 3" xfId="921"/>
    <cellStyle name="40% - Akzent6 2 3 3" xfId="922"/>
    <cellStyle name="40% - Akzent6 2 3 3 2" xfId="923"/>
    <cellStyle name="40% - Akzent6 2 3 4" xfId="924"/>
    <cellStyle name="40% - Akzent6 2 4" xfId="925"/>
    <cellStyle name="40% - Akzent6 2 4 2" xfId="926"/>
    <cellStyle name="40% - Akzent6 2 4 2 2" xfId="927"/>
    <cellStyle name="40% - Akzent6 2 4 3" xfId="928"/>
    <cellStyle name="40% - Akzent6 2 5" xfId="929"/>
    <cellStyle name="40% - Akzent6 2 5 2" xfId="930"/>
    <cellStyle name="40% - Akzent6 2 6" xfId="931"/>
    <cellStyle name="40% - Akzent6 2 7" xfId="932"/>
    <cellStyle name="40% - Akzent6 3" xfId="933"/>
    <cellStyle name="40% - Akzent6 3 2" xfId="934"/>
    <cellStyle name="40% - Akzent6 3 2 2" xfId="935"/>
    <cellStyle name="40% - Akzent6 3 2 2 2" xfId="936"/>
    <cellStyle name="40% - Akzent6 3 2 2 2 2" xfId="937"/>
    <cellStyle name="40% - Akzent6 3 2 2 3" xfId="938"/>
    <cellStyle name="40% - Akzent6 3 2 3" xfId="939"/>
    <cellStyle name="40% - Akzent6 3 2 3 2" xfId="940"/>
    <cellStyle name="40% - Akzent6 3 2 4" xfId="941"/>
    <cellStyle name="40% - Akzent6 3 3" xfId="942"/>
    <cellStyle name="40% - Akzent6 3 3 2" xfId="943"/>
    <cellStyle name="40% - Akzent6 3 3 2 2" xfId="944"/>
    <cellStyle name="40% - Akzent6 3 3 3" xfId="945"/>
    <cellStyle name="40% - Akzent6 3 4" xfId="946"/>
    <cellStyle name="40% - Akzent6 3 4 2" xfId="947"/>
    <cellStyle name="40% - Akzent6 3 5" xfId="948"/>
    <cellStyle name="40% - Akzent6 4" xfId="949"/>
    <cellStyle name="40% - Akzent6 4 2" xfId="950"/>
    <cellStyle name="40% - Akzent6 4 2 2" xfId="951"/>
    <cellStyle name="40% - Akzent6 4 2 2 2" xfId="952"/>
    <cellStyle name="40% - Akzent6 4 2 3" xfId="953"/>
    <cellStyle name="40% - Akzent6 4 3" xfId="954"/>
    <cellStyle name="40% - Akzent6 4 3 2" xfId="955"/>
    <cellStyle name="40% - Akzent6 4 4" xfId="956"/>
    <cellStyle name="40% - Akzent6 5" xfId="957"/>
    <cellStyle name="40% - Akzent6 5 2" xfId="958"/>
    <cellStyle name="40% - Akzent6 5 2 2" xfId="959"/>
    <cellStyle name="40% - Akzent6 5 3" xfId="960"/>
    <cellStyle name="40% - Akzent6 6" xfId="961"/>
    <cellStyle name="40% - Akzent6 6 2" xfId="962"/>
    <cellStyle name="40% - Akzent6 7" xfId="963"/>
    <cellStyle name="60 % - Akzent1 2" xfId="964"/>
    <cellStyle name="60 % - Akzent1 2 2" xfId="965"/>
    <cellStyle name="60 % - Akzent1 2 2 2" xfId="966"/>
    <cellStyle name="60 % - Akzent1 2 3" xfId="967"/>
    <cellStyle name="60 % - Akzent1 3" xfId="968"/>
    <cellStyle name="60 % - Akzent1 3 2" xfId="969"/>
    <cellStyle name="60 % - Akzent1 4" xfId="970"/>
    <cellStyle name="60 % - Akzent1 5" xfId="971"/>
    <cellStyle name="60 % - Akzent2 2" xfId="972"/>
    <cellStyle name="60 % - Akzent2 2 2" xfId="973"/>
    <cellStyle name="60 % - Akzent2 2 2 2" xfId="974"/>
    <cellStyle name="60 % - Akzent2 2 3" xfId="975"/>
    <cellStyle name="60 % - Akzent2 3" xfId="976"/>
    <cellStyle name="60 % - Akzent2 3 2" xfId="977"/>
    <cellStyle name="60 % - Akzent2 4" xfId="978"/>
    <cellStyle name="60 % - Akzent2 5" xfId="979"/>
    <cellStyle name="60 % - Akzent3 2" xfId="980"/>
    <cellStyle name="60 % - Akzent3 2 2" xfId="981"/>
    <cellStyle name="60 % - Akzent3 2 2 2" xfId="982"/>
    <cellStyle name="60 % - Akzent3 2 3" xfId="983"/>
    <cellStyle name="60 % - Akzent3 3" xfId="984"/>
    <cellStyle name="60 % - Akzent3 3 2" xfId="985"/>
    <cellStyle name="60 % - Akzent3 4" xfId="986"/>
    <cellStyle name="60 % - Akzent3 5" xfId="987"/>
    <cellStyle name="60 % - Akzent4 2" xfId="988"/>
    <cellStyle name="60 % - Akzent4 2 2" xfId="989"/>
    <cellStyle name="60 % - Akzent4 2 2 2" xfId="990"/>
    <cellStyle name="60 % - Akzent4 2 3" xfId="991"/>
    <cellStyle name="60 % - Akzent4 3" xfId="992"/>
    <cellStyle name="60 % - Akzent4 3 2" xfId="993"/>
    <cellStyle name="60 % - Akzent4 4" xfId="994"/>
    <cellStyle name="60 % - Akzent4 5" xfId="995"/>
    <cellStyle name="60 % - Akzent5 2" xfId="996"/>
    <cellStyle name="60 % - Akzent5 2 2" xfId="997"/>
    <cellStyle name="60 % - Akzent5 2 2 2" xfId="998"/>
    <cellStyle name="60 % - Akzent5 2 3" xfId="999"/>
    <cellStyle name="60 % - Akzent5 3" xfId="1000"/>
    <cellStyle name="60 % - Akzent5 3 2" xfId="1001"/>
    <cellStyle name="60 % - Akzent5 4" xfId="1002"/>
    <cellStyle name="60 % - Akzent5 5" xfId="1003"/>
    <cellStyle name="60 % - Akzent6 2" xfId="1004"/>
    <cellStyle name="60 % - Akzent6 2 2" xfId="1005"/>
    <cellStyle name="60 % - Akzent6 2 2 2" xfId="1006"/>
    <cellStyle name="60 % - Akzent6 2 3" xfId="1007"/>
    <cellStyle name="60 % - Akzent6 3" xfId="1008"/>
    <cellStyle name="60 % - Akzent6 3 2" xfId="1009"/>
    <cellStyle name="60 % - Akzent6 4" xfId="1010"/>
    <cellStyle name="60 % - Akzent6 5" xfId="1011"/>
    <cellStyle name="60% - Accent1" xfId="1012"/>
    <cellStyle name="60% - Accent2" xfId="1013"/>
    <cellStyle name="60% - Accent3" xfId="1014"/>
    <cellStyle name="60% - Accent4" xfId="1015"/>
    <cellStyle name="60% - Accent5" xfId="1016"/>
    <cellStyle name="60% - Accent6" xfId="1017"/>
    <cellStyle name="60% - Akzent1 2" xfId="1018"/>
    <cellStyle name="60% - Akzent2 2" xfId="1019"/>
    <cellStyle name="60% - Akzent3 2" xfId="1020"/>
    <cellStyle name="60% - Akzent4 2" xfId="1021"/>
    <cellStyle name="60% - Akzent5 2" xfId="1022"/>
    <cellStyle name="60% - Akzent6 2" xfId="1023"/>
    <cellStyle name="Accent1" xfId="1024"/>
    <cellStyle name="Accent2" xfId="1025"/>
    <cellStyle name="Accent3" xfId="1026"/>
    <cellStyle name="Accent4" xfId="1027"/>
    <cellStyle name="Accent5" xfId="1028"/>
    <cellStyle name="Accent6" xfId="1029"/>
    <cellStyle name="Akzent1 2" xfId="1030"/>
    <cellStyle name="Akzent1 2 2" xfId="1031"/>
    <cellStyle name="Akzent1 2 2 2" xfId="1032"/>
    <cellStyle name="Akzent1 3" xfId="1033"/>
    <cellStyle name="Akzent1 4" xfId="1034"/>
    <cellStyle name="Akzent1 4 2" xfId="1035"/>
    <cellStyle name="Akzent1 5" xfId="1036"/>
    <cellStyle name="Akzent1 5 2" xfId="1037"/>
    <cellStyle name="Akzent1 6" xfId="1038"/>
    <cellStyle name="Akzent1 7" xfId="1039"/>
    <cellStyle name="Akzent2 2" xfId="1040"/>
    <cellStyle name="Akzent2 2 2" xfId="1041"/>
    <cellStyle name="Akzent2 2 2 2" xfId="1042"/>
    <cellStyle name="Akzent2 3" xfId="1043"/>
    <cellStyle name="Akzent2 4" xfId="1044"/>
    <cellStyle name="Akzent2 4 2" xfId="1045"/>
    <cellStyle name="Akzent2 5" xfId="1046"/>
    <cellStyle name="Akzent2 5 2" xfId="1047"/>
    <cellStyle name="Akzent2 6" xfId="1048"/>
    <cellStyle name="Akzent2 7" xfId="1049"/>
    <cellStyle name="Akzent3 2" xfId="1050"/>
    <cellStyle name="Akzent3 2 2" xfId="1051"/>
    <cellStyle name="Akzent3 2 2 2" xfId="1052"/>
    <cellStyle name="Akzent3 3" xfId="1053"/>
    <cellStyle name="Akzent3 4" xfId="1054"/>
    <cellStyle name="Akzent3 4 2" xfId="1055"/>
    <cellStyle name="Akzent3 5" xfId="1056"/>
    <cellStyle name="Akzent3 5 2" xfId="1057"/>
    <cellStyle name="Akzent3 6" xfId="1058"/>
    <cellStyle name="Akzent3 7" xfId="1059"/>
    <cellStyle name="Akzent4 2" xfId="1060"/>
    <cellStyle name="Akzent4 2 2" xfId="1061"/>
    <cellStyle name="Akzent4 2 2 2" xfId="1062"/>
    <cellStyle name="Akzent4 3" xfId="1063"/>
    <cellStyle name="Akzent4 4" xfId="1064"/>
    <cellStyle name="Akzent4 4 2" xfId="1065"/>
    <cellStyle name="Akzent4 5" xfId="1066"/>
    <cellStyle name="Akzent4 5 2" xfId="1067"/>
    <cellStyle name="Akzent4 6" xfId="1068"/>
    <cellStyle name="Akzent4 7" xfId="1069"/>
    <cellStyle name="Akzent5 2" xfId="1070"/>
    <cellStyle name="Akzent5 2 2" xfId="1071"/>
    <cellStyle name="Akzent5 2 2 2" xfId="1072"/>
    <cellStyle name="Akzent5 3" xfId="1073"/>
    <cellStyle name="Akzent5 4" xfId="1074"/>
    <cellStyle name="Akzent5 4 2" xfId="1075"/>
    <cellStyle name="Akzent5 5" xfId="1076"/>
    <cellStyle name="Akzent5 5 2" xfId="1077"/>
    <cellStyle name="Akzent5 6" xfId="1078"/>
    <cellStyle name="Akzent5 7" xfId="1079"/>
    <cellStyle name="Akzent6 2" xfId="1080"/>
    <cellStyle name="Akzent6 2 2" xfId="1081"/>
    <cellStyle name="Akzent6 2 2 2" xfId="1082"/>
    <cellStyle name="Akzent6 3" xfId="1083"/>
    <cellStyle name="Akzent6 4" xfId="1084"/>
    <cellStyle name="Akzent6 4 2" xfId="1085"/>
    <cellStyle name="Akzent6 5" xfId="1086"/>
    <cellStyle name="Akzent6 5 2" xfId="1087"/>
    <cellStyle name="Akzent6 6" xfId="1088"/>
    <cellStyle name="Akzent6 7" xfId="1089"/>
    <cellStyle name="Ausgabe 2" xfId="1090"/>
    <cellStyle name="Ausgabe 2 2" xfId="1091"/>
    <cellStyle name="Ausgabe 2 2 2" xfId="1092"/>
    <cellStyle name="Ausgabe 2 3" xfId="1093"/>
    <cellStyle name="Ausgabe 3" xfId="1094"/>
    <cellStyle name="Ausgabe 3 2" xfId="1095"/>
    <cellStyle name="Ausgabe 3 3" xfId="1096"/>
    <cellStyle name="Ausgabe 4" xfId="1097"/>
    <cellStyle name="Ausgabe 5" xfId="1098"/>
    <cellStyle name="Bad" xfId="1099"/>
    <cellStyle name="Berechnung 2" xfId="1100"/>
    <cellStyle name="Berechnung 2 2" xfId="1101"/>
    <cellStyle name="Berechnung 2 2 2" xfId="1102"/>
    <cellStyle name="Berechnung 2 3" xfId="1103"/>
    <cellStyle name="Berechnung 3" xfId="1104"/>
    <cellStyle name="Berechnung 3 2" xfId="1105"/>
    <cellStyle name="Berechnung 3 3" xfId="1106"/>
    <cellStyle name="Berechnung 4" xfId="1107"/>
    <cellStyle name="Berechnung 5" xfId="1108"/>
    <cellStyle name="Berekening" xfId="1109"/>
    <cellStyle name="Calculation" xfId="1110"/>
    <cellStyle name="Check Cell" xfId="1111"/>
    <cellStyle name="Controlecel" xfId="1112"/>
    <cellStyle name="Dezimal 2" xfId="1113"/>
    <cellStyle name="Dezimal 3" xfId="1114"/>
    <cellStyle name="E_Calculation0" xfId="1115"/>
    <cellStyle name="E_Calculation1" xfId="1116"/>
    <cellStyle name="E_Calculation2" xfId="1117"/>
    <cellStyle name="E_Calculation2 2" xfId="1118"/>
    <cellStyle name="E_Calculation3" xfId="1119"/>
    <cellStyle name="E_Calculation4" xfId="1120"/>
    <cellStyle name="E_CalculationSum" xfId="1121"/>
    <cellStyle name="E_Check" xfId="1122"/>
    <cellStyle name="E_Comment" xfId="1123"/>
    <cellStyle name="E_Footer" xfId="1124"/>
    <cellStyle name="E_Input1" xfId="1125"/>
    <cellStyle name="E_Input2" xfId="1126"/>
    <cellStyle name="E_InputFixed" xfId="1127"/>
    <cellStyle name="E_InputFixed 2" xfId="1128"/>
    <cellStyle name="E_InputList" xfId="1129"/>
    <cellStyle name="E_InputList 2" xfId="1130"/>
    <cellStyle name="E_InputWhite" xfId="1131"/>
    <cellStyle name="E_RangeName" xfId="1132"/>
    <cellStyle name="E_SecTitle1" xfId="1133"/>
    <cellStyle name="E_SecTitle2" xfId="1134"/>
    <cellStyle name="E_SecTitle3" xfId="1135"/>
    <cellStyle name="E_Source" xfId="1136"/>
    <cellStyle name="E_TableCell0" xfId="1137"/>
    <cellStyle name="E_TableCell1" xfId="1138"/>
    <cellStyle name="E_TableCell2" xfId="1139"/>
    <cellStyle name="E_TableHeader0" xfId="1140"/>
    <cellStyle name="E_TableHeader1" xfId="1141"/>
    <cellStyle name="E_TableHeader2" xfId="1142"/>
    <cellStyle name="E_VBACommunication" xfId="1143"/>
    <cellStyle name="E_Warning" xfId="1144"/>
    <cellStyle name="Eingabe 2" xfId="1145"/>
    <cellStyle name="Eingabe 2 2" xfId="1146"/>
    <cellStyle name="Eingabe 2 2 2" xfId="1147"/>
    <cellStyle name="Eingabe 2 3" xfId="1148"/>
    <cellStyle name="Eingabe 3" xfId="1149"/>
    <cellStyle name="Eingabe 3 2" xfId="1150"/>
    <cellStyle name="Eingabe 3 3" xfId="1151"/>
    <cellStyle name="Eingabe 4" xfId="1152"/>
    <cellStyle name="Eingabe 5" xfId="1153"/>
    <cellStyle name="Ergebnis 2" xfId="1154"/>
    <cellStyle name="Ergebnis 2 2" xfId="1155"/>
    <cellStyle name="Ergebnis 2 2 2" xfId="1156"/>
    <cellStyle name="Ergebnis 2 3" xfId="1157"/>
    <cellStyle name="Ergebnis 3" xfId="1158"/>
    <cellStyle name="Ergebnis 3 2" xfId="1159"/>
    <cellStyle name="Ergebnis 3 3" xfId="1160"/>
    <cellStyle name="Ergebnis 4" xfId="1161"/>
    <cellStyle name="Ergebnis 5" xfId="1162"/>
    <cellStyle name="Erklärender Text 2" xfId="1163"/>
    <cellStyle name="Erklärender Text 2 2" xfId="1164"/>
    <cellStyle name="Erklärender Text 2 2 2" xfId="1165"/>
    <cellStyle name="Erklärender Text 2 3" xfId="1166"/>
    <cellStyle name="Erklärender Text 3" xfId="1167"/>
    <cellStyle name="Erklärender Text 3 2" xfId="1168"/>
    <cellStyle name="Erklärender Text 3 3" xfId="1169"/>
    <cellStyle name="Erklärender Text 4" xfId="1170"/>
    <cellStyle name="Erklärender Text 5" xfId="1171"/>
    <cellStyle name="Euro" xfId="1172"/>
    <cellStyle name="Euro 2" xfId="1173"/>
    <cellStyle name="Explanatory Text" xfId="1174"/>
    <cellStyle name="Followed Hyperlink" xfId="1175"/>
    <cellStyle name="Followed Hyperlink 2" xfId="1176"/>
    <cellStyle name="Followed Hyperlink 2 2" xfId="1177"/>
    <cellStyle name="Gekoppelde cel" xfId="1178"/>
    <cellStyle name="Goed" xfId="1179"/>
    <cellStyle name="Good" xfId="1180"/>
    <cellStyle name="Gut 2" xfId="1181"/>
    <cellStyle name="Gut 2 2" xfId="1182"/>
    <cellStyle name="Gut 2 2 2" xfId="1183"/>
    <cellStyle name="Gut 3" xfId="1184"/>
    <cellStyle name="Gut 4" xfId="1185"/>
    <cellStyle name="Gut 4 2" xfId="1186"/>
    <cellStyle name="Gut 5" xfId="1187"/>
    <cellStyle name="Gut 5 2" xfId="1188"/>
    <cellStyle name="Gut 6" xfId="1189"/>
    <cellStyle name="Gut 7" xfId="1190"/>
    <cellStyle name="Heading 1" xfId="1191"/>
    <cellStyle name="Heading 2" xfId="1192"/>
    <cellStyle name="Heading 3" xfId="1193"/>
    <cellStyle name="Heading 4" xfId="1194"/>
    <cellStyle name="Hyperlink 2" xfId="1195"/>
    <cellStyle name="Hyperlink 2 2" xfId="1196"/>
    <cellStyle name="Input" xfId="1197"/>
    <cellStyle name="Input 2" xfId="1198"/>
    <cellStyle name="Input_Anlagenstamm" xfId="1199"/>
    <cellStyle name="Invoer" xfId="1200"/>
    <cellStyle name="Komma 2" xfId="1201"/>
    <cellStyle name="Komma 2 2" xfId="1202"/>
    <cellStyle name="Komma 2 2 2" xfId="1203"/>
    <cellStyle name="Komma 2 3" xfId="1204"/>
    <cellStyle name="Komma 2 4" xfId="1205"/>
    <cellStyle name="Kop 1" xfId="1206"/>
    <cellStyle name="Kop 2" xfId="1207"/>
    <cellStyle name="Kop 3" xfId="1208"/>
    <cellStyle name="Kop 4" xfId="1209"/>
    <cellStyle name="kVASy4" xfId="1210"/>
    <cellStyle name="kVASy4 2" xfId="1211"/>
    <cellStyle name="kVASy4 3" xfId="1212"/>
    <cellStyle name="Linked Cell" xfId="1213"/>
    <cellStyle name="Neutraal" xfId="1214"/>
    <cellStyle name="Neutral 2" xfId="1215"/>
    <cellStyle name="Neutral 2 2" xfId="1216"/>
    <cellStyle name="Neutral 2 2 2" xfId="1217"/>
    <cellStyle name="Neutral 3" xfId="1218"/>
    <cellStyle name="Neutral 3 2" xfId="1219"/>
    <cellStyle name="Neutral 3 3" xfId="1220"/>
    <cellStyle name="Neutral 4" xfId="1221"/>
    <cellStyle name="Neutral 5" xfId="1222"/>
    <cellStyle name="Neutral 5 2" xfId="1223"/>
    <cellStyle name="Neutral 6" xfId="1224"/>
    <cellStyle name="Normal 2" xfId="1225"/>
    <cellStyle name="Normal 2 2" xfId="1226"/>
    <cellStyle name="Normal 2 2 2" xfId="1227"/>
    <cellStyle name="Normal 2 3" xfId="1228"/>
    <cellStyle name="Normal 2 3 2" xfId="1229"/>
    <cellStyle name="Normal 2 4" xfId="1230"/>
    <cellStyle name="Normal 3" xfId="1231"/>
    <cellStyle name="Normal_Sheet1" xfId="1232"/>
    <cellStyle name="Note" xfId="1233"/>
    <cellStyle name="Note 2" xfId="1234"/>
    <cellStyle name="Note 2 2" xfId="1235"/>
    <cellStyle name="Note 2 2 2" xfId="1236"/>
    <cellStyle name="Note 2 3" xfId="1237"/>
    <cellStyle name="Note 3" xfId="1238"/>
    <cellStyle name="Notitie" xfId="1239"/>
    <cellStyle name="Notitie 2" xfId="1240"/>
    <cellStyle name="Notiz 2" xfId="1241"/>
    <cellStyle name="Notiz 2 2" xfId="1242"/>
    <cellStyle name="Notiz 2 2 2" xfId="1243"/>
    <cellStyle name="Notiz 2 2 2 2" xfId="1244"/>
    <cellStyle name="Notiz 2 2 2 2 2" xfId="1245"/>
    <cellStyle name="Notiz 2 2 2 2 2 2" xfId="1246"/>
    <cellStyle name="Notiz 2 2 2 2 2 2 2" xfId="1247"/>
    <cellStyle name="Notiz 2 2 2 2 2 2 2 2" xfId="1248"/>
    <cellStyle name="Notiz 2 2 2 2 2 2 3" xfId="1249"/>
    <cellStyle name="Notiz 2 2 2 2 2 3" xfId="1250"/>
    <cellStyle name="Notiz 2 2 2 2 2 3 2" xfId="1251"/>
    <cellStyle name="Notiz 2 2 2 2 2 4" xfId="1252"/>
    <cellStyle name="Notiz 2 2 2 2 3" xfId="1253"/>
    <cellStyle name="Notiz 2 2 2 2 3 2" xfId="1254"/>
    <cellStyle name="Notiz 2 2 2 2 3 2 2" xfId="1255"/>
    <cellStyle name="Notiz 2 2 2 2 3 3" xfId="1256"/>
    <cellStyle name="Notiz 2 2 2 2 4" xfId="1257"/>
    <cellStyle name="Notiz 2 2 2 2 4 2" xfId="1258"/>
    <cellStyle name="Notiz 2 2 2 2 5" xfId="1259"/>
    <cellStyle name="Notiz 2 2 2 3" xfId="1260"/>
    <cellStyle name="Notiz 2 2 2 3 2" xfId="1261"/>
    <cellStyle name="Notiz 2 2 2 3 2 2" xfId="1262"/>
    <cellStyle name="Notiz 2 2 2 3 2 2 2" xfId="1263"/>
    <cellStyle name="Notiz 2 2 2 3 2 3" xfId="1264"/>
    <cellStyle name="Notiz 2 2 2 3 3" xfId="1265"/>
    <cellStyle name="Notiz 2 2 2 3 3 2" xfId="1266"/>
    <cellStyle name="Notiz 2 2 2 3 4" xfId="1267"/>
    <cellStyle name="Notiz 2 2 2 4" xfId="1268"/>
    <cellStyle name="Notiz 2 2 2 4 2" xfId="1269"/>
    <cellStyle name="Notiz 2 2 2 4 2 2" xfId="1270"/>
    <cellStyle name="Notiz 2 2 2 4 3" xfId="1271"/>
    <cellStyle name="Notiz 2 2 2 5" xfId="1272"/>
    <cellStyle name="Notiz 2 2 2 5 2" xfId="1273"/>
    <cellStyle name="Notiz 2 2 2 6" xfId="1274"/>
    <cellStyle name="Notiz 2 2 2 6 2" xfId="1275"/>
    <cellStyle name="Notiz 2 2 2 7" xfId="1276"/>
    <cellStyle name="Notiz 2 2 3" xfId="1277"/>
    <cellStyle name="Notiz 2 2 3 2" xfId="1278"/>
    <cellStyle name="Notiz 2 2 3 2 2" xfId="1279"/>
    <cellStyle name="Notiz 2 2 3 2 2 2" xfId="1280"/>
    <cellStyle name="Notiz 2 2 3 2 2 2 2" xfId="1281"/>
    <cellStyle name="Notiz 2 2 3 2 2 3" xfId="1282"/>
    <cellStyle name="Notiz 2 2 3 2 3" xfId="1283"/>
    <cellStyle name="Notiz 2 2 3 2 3 2" xfId="1284"/>
    <cellStyle name="Notiz 2 2 3 2 4" xfId="1285"/>
    <cellStyle name="Notiz 2 2 3 3" xfId="1286"/>
    <cellStyle name="Notiz 2 2 3 3 2" xfId="1287"/>
    <cellStyle name="Notiz 2 2 3 3 2 2" xfId="1288"/>
    <cellStyle name="Notiz 2 2 3 3 3" xfId="1289"/>
    <cellStyle name="Notiz 2 2 3 4" xfId="1290"/>
    <cellStyle name="Notiz 2 2 3 4 2" xfId="1291"/>
    <cellStyle name="Notiz 2 2 3 5" xfId="1292"/>
    <cellStyle name="Notiz 2 2 4" xfId="1293"/>
    <cellStyle name="Notiz 2 2 4 2" xfId="1294"/>
    <cellStyle name="Notiz 2 2 4 2 2" xfId="1295"/>
    <cellStyle name="Notiz 2 2 4 2 2 2" xfId="1296"/>
    <cellStyle name="Notiz 2 2 4 2 3" xfId="1297"/>
    <cellStyle name="Notiz 2 2 4 3" xfId="1298"/>
    <cellStyle name="Notiz 2 2 4 3 2" xfId="1299"/>
    <cellStyle name="Notiz 2 2 4 4" xfId="1300"/>
    <cellStyle name="Notiz 2 2 5" xfId="1301"/>
    <cellStyle name="Notiz 2 2 5 2" xfId="1302"/>
    <cellStyle name="Notiz 2 2 5 2 2" xfId="1303"/>
    <cellStyle name="Notiz 2 2 5 3" xfId="1304"/>
    <cellStyle name="Notiz 2 2 6" xfId="1305"/>
    <cellStyle name="Notiz 2 2 6 2" xfId="1306"/>
    <cellStyle name="Notiz 2 3" xfId="1307"/>
    <cellStyle name="Notiz 2 3 2" xfId="1308"/>
    <cellStyle name="Notiz 2 3 2 2" xfId="1309"/>
    <cellStyle name="Notiz 2 3 2 2 2" xfId="1310"/>
    <cellStyle name="Notiz 2 3 2 2 2 2" xfId="1311"/>
    <cellStyle name="Notiz 2 3 2 2 2 2 2" xfId="1312"/>
    <cellStyle name="Notiz 2 3 2 2 2 3" xfId="1313"/>
    <cellStyle name="Notiz 2 3 2 2 3" xfId="1314"/>
    <cellStyle name="Notiz 2 3 2 2 3 2" xfId="1315"/>
    <cellStyle name="Notiz 2 3 2 2 4" xfId="1316"/>
    <cellStyle name="Notiz 2 3 2 3" xfId="1317"/>
    <cellStyle name="Notiz 2 3 2 3 2" xfId="1318"/>
    <cellStyle name="Notiz 2 3 2 3 2 2" xfId="1319"/>
    <cellStyle name="Notiz 2 3 2 3 3" xfId="1320"/>
    <cellStyle name="Notiz 2 3 2 4" xfId="1321"/>
    <cellStyle name="Notiz 2 3 2 4 2" xfId="1322"/>
    <cellStyle name="Notiz 2 3 2 5" xfId="1323"/>
    <cellStyle name="Notiz 2 3 3" xfId="1324"/>
    <cellStyle name="Notiz 2 3 3 2" xfId="1325"/>
    <cellStyle name="Notiz 2 3 3 2 2" xfId="1326"/>
    <cellStyle name="Notiz 2 3 3 2 2 2" xfId="1327"/>
    <cellStyle name="Notiz 2 3 3 2 3" xfId="1328"/>
    <cellStyle name="Notiz 2 3 3 3" xfId="1329"/>
    <cellStyle name="Notiz 2 3 3 3 2" xfId="1330"/>
    <cellStyle name="Notiz 2 3 3 4" xfId="1331"/>
    <cellStyle name="Notiz 2 3 4" xfId="1332"/>
    <cellStyle name="Notiz 2 3 4 2" xfId="1333"/>
    <cellStyle name="Notiz 2 3 4 2 2" xfId="1334"/>
    <cellStyle name="Notiz 2 3 4 3" xfId="1335"/>
    <cellStyle name="Notiz 2 3 5" xfId="1336"/>
    <cellStyle name="Notiz 2 3 5 2" xfId="1337"/>
    <cellStyle name="Notiz 2 3 6" xfId="1338"/>
    <cellStyle name="Notiz 2 3 6 2" xfId="1339"/>
    <cellStyle name="Notiz 2 3 7" xfId="1340"/>
    <cellStyle name="Notiz 2 4" xfId="1341"/>
    <cellStyle name="Notiz 2 4 2" xfId="1342"/>
    <cellStyle name="Notiz 2 4 2 2" xfId="1343"/>
    <cellStyle name="Notiz 2 4 2 2 2" xfId="1344"/>
    <cellStyle name="Notiz 2 4 2 2 2 2" xfId="1345"/>
    <cellStyle name="Notiz 2 4 2 2 3" xfId="1346"/>
    <cellStyle name="Notiz 2 4 2 3" xfId="1347"/>
    <cellStyle name="Notiz 2 4 2 3 2" xfId="1348"/>
    <cellStyle name="Notiz 2 4 2 4" xfId="1349"/>
    <cellStyle name="Notiz 2 4 3" xfId="1350"/>
    <cellStyle name="Notiz 2 4 3 2" xfId="1351"/>
    <cellStyle name="Notiz 2 4 3 2 2" xfId="1352"/>
    <cellStyle name="Notiz 2 4 3 3" xfId="1353"/>
    <cellStyle name="Notiz 2 4 4" xfId="1354"/>
    <cellStyle name="Notiz 2 4 4 2" xfId="1355"/>
    <cellStyle name="Notiz 2 4 5" xfId="1356"/>
    <cellStyle name="Notiz 2 5" xfId="1357"/>
    <cellStyle name="Notiz 2 5 2" xfId="1358"/>
    <cellStyle name="Notiz 2 5 2 2" xfId="1359"/>
    <cellStyle name="Notiz 2 5 2 2 2" xfId="1360"/>
    <cellStyle name="Notiz 2 5 2 3" xfId="1361"/>
    <cellStyle name="Notiz 2 5 3" xfId="1362"/>
    <cellStyle name="Notiz 2 5 3 2" xfId="1363"/>
    <cellStyle name="Notiz 2 5 4" xfId="1364"/>
    <cellStyle name="Notiz 2 6" xfId="1365"/>
    <cellStyle name="Notiz 2 6 2" xfId="1366"/>
    <cellStyle name="Notiz 2 6 2 2" xfId="1367"/>
    <cellStyle name="Notiz 2 6 3" xfId="1368"/>
    <cellStyle name="Notiz 2 7" xfId="1369"/>
    <cellStyle name="Notiz 2 7 2" xfId="1370"/>
    <cellStyle name="Notiz 2 8" xfId="1371"/>
    <cellStyle name="Notiz 3" xfId="1372"/>
    <cellStyle name="Notiz 3 2" xfId="1373"/>
    <cellStyle name="Notiz 3 2 2" xfId="1374"/>
    <cellStyle name="Notiz 3 3" xfId="1375"/>
    <cellStyle name="Notiz 4" xfId="1376"/>
    <cellStyle name="Notiz 4 2" xfId="1377"/>
    <cellStyle name="Notiz 4 3" xfId="1378"/>
    <cellStyle name="Notiz 5" xfId="1379"/>
    <cellStyle name="Notiz 6" xfId="1380"/>
    <cellStyle name="Notiz 7" xfId="1381"/>
    <cellStyle name="Notiz 8" xfId="1382"/>
    <cellStyle name="Ongeldig" xfId="1383"/>
    <cellStyle name="Output" xfId="1384"/>
    <cellStyle name="Percent 2" xfId="1385"/>
    <cellStyle name="Percent 2 2" xfId="1386"/>
    <cellStyle name="Prozent 2" xfId="1387"/>
    <cellStyle name="Prozent 3" xfId="1388"/>
    <cellStyle name="Schlecht 2" xfId="1389"/>
    <cellStyle name="Schlecht 2 2" xfId="1390"/>
    <cellStyle name="Schlecht 2 2 2" xfId="1391"/>
    <cellStyle name="Schlecht 3" xfId="1392"/>
    <cellStyle name="Schlecht 4" xfId="1393"/>
    <cellStyle name="Schlecht 4 2" xfId="1394"/>
    <cellStyle name="Schlecht 5" xfId="1395"/>
    <cellStyle name="Schlecht 5 2" xfId="1396"/>
    <cellStyle name="Schlecht 6" xfId="1397"/>
    <cellStyle name="Schlecht 7" xfId="1398"/>
    <cellStyle name="Standard" xfId="0" builtinId="0"/>
    <cellStyle name="Standard 10" xfId="1399"/>
    <cellStyle name="Standard 100" xfId="1400"/>
    <cellStyle name="Standard 101" xfId="1401"/>
    <cellStyle name="Standard 102" xfId="1402"/>
    <cellStyle name="Standard 103" xfId="1403"/>
    <cellStyle name="Standard 104" xfId="1404"/>
    <cellStyle name="Standard 105" xfId="1405"/>
    <cellStyle name="Standard 106" xfId="1406"/>
    <cellStyle name="Standard 107" xfId="1407"/>
    <cellStyle name="Standard 108" xfId="1408"/>
    <cellStyle name="Standard 109" xfId="1409"/>
    <cellStyle name="Standard 11" xfId="1410"/>
    <cellStyle name="Standard 110" xfId="1411"/>
    <cellStyle name="Standard 111" xfId="1412"/>
    <cellStyle name="Standard 112" xfId="1413"/>
    <cellStyle name="Standard 113" xfId="1414"/>
    <cellStyle name="Standard 114" xfId="1415"/>
    <cellStyle name="Standard 115" xfId="1416"/>
    <cellStyle name="Standard 116" xfId="1417"/>
    <cellStyle name="Standard 117" xfId="1418"/>
    <cellStyle name="Standard 118" xfId="1419"/>
    <cellStyle name="Standard 119" xfId="1420"/>
    <cellStyle name="Standard 12" xfId="1421"/>
    <cellStyle name="Standard 120" xfId="1422"/>
    <cellStyle name="Standard 121" xfId="1423"/>
    <cellStyle name="Standard 122" xfId="1424"/>
    <cellStyle name="Standard 123" xfId="1425"/>
    <cellStyle name="Standard 124" xfId="1426"/>
    <cellStyle name="Standard 125" xfId="1427"/>
    <cellStyle name="Standard 126" xfId="1428"/>
    <cellStyle name="Standard 127" xfId="1429"/>
    <cellStyle name="Standard 128" xfId="1430"/>
    <cellStyle name="Standard 129" xfId="1431"/>
    <cellStyle name="Standard 13" xfId="1432"/>
    <cellStyle name="Standard 130" xfId="1433"/>
    <cellStyle name="Standard 131" xfId="1434"/>
    <cellStyle name="Standard 132" xfId="1435"/>
    <cellStyle name="Standard 133" xfId="1436"/>
    <cellStyle name="Standard 134" xfId="1437"/>
    <cellStyle name="Standard 135" xfId="1438"/>
    <cellStyle name="Standard 136" xfId="1439"/>
    <cellStyle name="Standard 137" xfId="1440"/>
    <cellStyle name="Standard 138" xfId="1441"/>
    <cellStyle name="Standard 139" xfId="1442"/>
    <cellStyle name="Standard 14" xfId="1443"/>
    <cellStyle name="Standard 140" xfId="1444"/>
    <cellStyle name="Standard 141" xfId="1445"/>
    <cellStyle name="Standard 142" xfId="1446"/>
    <cellStyle name="Standard 143" xfId="1447"/>
    <cellStyle name="Standard 144" xfId="1448"/>
    <cellStyle name="Standard 145" xfId="1449"/>
    <cellStyle name="Standard 146" xfId="1450"/>
    <cellStyle name="Standard 147" xfId="1451"/>
    <cellStyle name="Standard 148" xfId="1452"/>
    <cellStyle name="Standard 149" xfId="1453"/>
    <cellStyle name="Standard 15" xfId="1454"/>
    <cellStyle name="Standard 150" xfId="1455"/>
    <cellStyle name="Standard 151" xfId="1456"/>
    <cellStyle name="Standard 152" xfId="1457"/>
    <cellStyle name="Standard 153" xfId="1458"/>
    <cellStyle name="Standard 154" xfId="1459"/>
    <cellStyle name="Standard 155" xfId="1460"/>
    <cellStyle name="Standard 156" xfId="1461"/>
    <cellStyle name="Standard 157" xfId="1462"/>
    <cellStyle name="Standard 158" xfId="1463"/>
    <cellStyle name="Standard 159" xfId="1464"/>
    <cellStyle name="Standard 16" xfId="1465"/>
    <cellStyle name="Standard 160" xfId="1466"/>
    <cellStyle name="Standard 161" xfId="1467"/>
    <cellStyle name="Standard 162" xfId="1468"/>
    <cellStyle name="Standard 163" xfId="1469"/>
    <cellStyle name="Standard 164" xfId="1470"/>
    <cellStyle name="Standard 165" xfId="1471"/>
    <cellStyle name="Standard 166" xfId="1472"/>
    <cellStyle name="Standard 167" xfId="1473"/>
    <cellStyle name="Standard 168" xfId="1474"/>
    <cellStyle name="Standard 169" xfId="1475"/>
    <cellStyle name="Standard 17" xfId="1476"/>
    <cellStyle name="Standard 170" xfId="1477"/>
    <cellStyle name="Standard 171" xfId="1478"/>
    <cellStyle name="Standard 172" xfId="1479"/>
    <cellStyle name="Standard 173" xfId="1480"/>
    <cellStyle name="Standard 174" xfId="1481"/>
    <cellStyle name="Standard 175" xfId="1482"/>
    <cellStyle name="Standard 176" xfId="1483"/>
    <cellStyle name="Standard 177" xfId="1484"/>
    <cellStyle name="Standard 178" xfId="1485"/>
    <cellStyle name="Standard 179" xfId="1486"/>
    <cellStyle name="Standard 18" xfId="1487"/>
    <cellStyle name="Standard 180" xfId="1488"/>
    <cellStyle name="Standard 181" xfId="1489"/>
    <cellStyle name="Standard 182" xfId="1490"/>
    <cellStyle name="Standard 183" xfId="1491"/>
    <cellStyle name="Standard 184" xfId="1492"/>
    <cellStyle name="Standard 185" xfId="1493"/>
    <cellStyle name="Standard 186" xfId="1494"/>
    <cellStyle name="Standard 187" xfId="1495"/>
    <cellStyle name="Standard 188" xfId="1496"/>
    <cellStyle name="Standard 189" xfId="1497"/>
    <cellStyle name="Standard 19" xfId="1498"/>
    <cellStyle name="Standard 190" xfId="1499"/>
    <cellStyle name="Standard 191" xfId="1500"/>
    <cellStyle name="Standard 192" xfId="1501"/>
    <cellStyle name="Standard 193" xfId="1502"/>
    <cellStyle name="Standard 194" xfId="1503"/>
    <cellStyle name="Standard 195" xfId="1504"/>
    <cellStyle name="Standard 196" xfId="1505"/>
    <cellStyle name="Standard 197" xfId="1506"/>
    <cellStyle name="Standard 198" xfId="1507"/>
    <cellStyle name="Standard 199" xfId="1508"/>
    <cellStyle name="Standard 2" xfId="1"/>
    <cellStyle name="Standard 2 2" xfId="1509"/>
    <cellStyle name="Standard 2 2 2" xfId="1510"/>
    <cellStyle name="Standard 2 2 2 2" xfId="1511"/>
    <cellStyle name="Standard 2 2 2 2 2" xfId="1512"/>
    <cellStyle name="Standard 2 2 2 2 2 2" xfId="1513"/>
    <cellStyle name="Standard 2 2 2 2 2 2 2" xfId="1514"/>
    <cellStyle name="Standard 2 2 2 2 2 3" xfId="1515"/>
    <cellStyle name="Standard 2 2 2 2 3" xfId="1516"/>
    <cellStyle name="Standard 2 2 2 2 3 2" xfId="1517"/>
    <cellStyle name="Standard 2 2 2 2 4" xfId="1518"/>
    <cellStyle name="Standard 2 2 2 3" xfId="1519"/>
    <cellStyle name="Standard 2 2 2 3 2" xfId="1520"/>
    <cellStyle name="Standard 2 2 2 3 2 2" xfId="1521"/>
    <cellStyle name="Standard 2 2 2 3 3" xfId="1522"/>
    <cellStyle name="Standard 2 2 2 4" xfId="1523"/>
    <cellStyle name="Standard 2 2 2 4 2" xfId="1524"/>
    <cellStyle name="Standard 2 2 2 5" xfId="1525"/>
    <cellStyle name="Standard 2 2 2 6" xfId="1526"/>
    <cellStyle name="Standard 2 2 2 7" xfId="1527"/>
    <cellStyle name="Standard 2 2 3" xfId="1528"/>
    <cellStyle name="Standard 2 2 3 2" xfId="1529"/>
    <cellStyle name="Standard 2 2 3 2 2" xfId="1530"/>
    <cellStyle name="Standard 2 2 3 2 2 2" xfId="1531"/>
    <cellStyle name="Standard 2 2 3 2 3" xfId="1532"/>
    <cellStyle name="Standard 2 2 3 3" xfId="1533"/>
    <cellStyle name="Standard 2 2 3 3 2" xfId="1534"/>
    <cellStyle name="Standard 2 2 3 4" xfId="1535"/>
    <cellStyle name="Standard 2 2 4" xfId="1536"/>
    <cellStyle name="Standard 2 2 4 2" xfId="1537"/>
    <cellStyle name="Standard 2 2 4 2 2" xfId="1538"/>
    <cellStyle name="Standard 2 2 4 3" xfId="1539"/>
    <cellStyle name="Standard 2 2 5" xfId="1540"/>
    <cellStyle name="Standard 2 2 5 2" xfId="1541"/>
    <cellStyle name="Standard 2 2 6" xfId="1542"/>
    <cellStyle name="Standard 2 2 7" xfId="1543"/>
    <cellStyle name="Standard 2 2_EEG-Vergütungen und vNNE" xfId="1544"/>
    <cellStyle name="Standard 2 3" xfId="1545"/>
    <cellStyle name="Standard 2 3 2" xfId="1546"/>
    <cellStyle name="Standard 2 3 2 2" xfId="1547"/>
    <cellStyle name="Standard 2 3 2 2 2" xfId="1548"/>
    <cellStyle name="Standard 2 3 2 2 2 2" xfId="1549"/>
    <cellStyle name="Standard 2 3 2 2 3" xfId="1550"/>
    <cellStyle name="Standard 2 3 2 3" xfId="1551"/>
    <cellStyle name="Standard 2 3 2 3 2" xfId="1552"/>
    <cellStyle name="Standard 2 3 2 4" xfId="1553"/>
    <cellStyle name="Standard 2 3 3" xfId="1554"/>
    <cellStyle name="Standard 2 3 3 2" xfId="1555"/>
    <cellStyle name="Standard 2 3 3 2 2" xfId="1556"/>
    <cellStyle name="Standard 2 3 3 3" xfId="1557"/>
    <cellStyle name="Standard 2 3 4" xfId="1558"/>
    <cellStyle name="Standard 2 3 4 2" xfId="1559"/>
    <cellStyle name="Standard 2 3 5" xfId="1560"/>
    <cellStyle name="Standard 2 3 6" xfId="1561"/>
    <cellStyle name="Standard 2 4" xfId="1562"/>
    <cellStyle name="Standard 2 4 2" xfId="1563"/>
    <cellStyle name="Standard 2 4 2 2" xfId="1564"/>
    <cellStyle name="Standard 2 4 2 2 2" xfId="1565"/>
    <cellStyle name="Standard 2 4 2 3" xfId="1566"/>
    <cellStyle name="Standard 2 4 3" xfId="1567"/>
    <cellStyle name="Standard 2 4 3 2" xfId="1568"/>
    <cellStyle name="Standard 2 4 4" xfId="1569"/>
    <cellStyle name="Standard 2 4 5" xfId="1570"/>
    <cellStyle name="Standard 2 5" xfId="1571"/>
    <cellStyle name="Standard 2 5 2" xfId="1572"/>
    <cellStyle name="Standard 2 5 2 2" xfId="1573"/>
    <cellStyle name="Standard 2 5 3" xfId="1574"/>
    <cellStyle name="Standard 2 6" xfId="1575"/>
    <cellStyle name="Standard 2 6 2" xfId="1576"/>
    <cellStyle name="Standard 2 7" xfId="1577"/>
    <cellStyle name="Standard 2_EEG (Kategorien)" xfId="1578"/>
    <cellStyle name="Standard 20" xfId="1579"/>
    <cellStyle name="Standard 200" xfId="1580"/>
    <cellStyle name="Standard 201" xfId="1581"/>
    <cellStyle name="Standard 202" xfId="1582"/>
    <cellStyle name="Standard 203" xfId="1583"/>
    <cellStyle name="Standard 204" xfId="1584"/>
    <cellStyle name="Standard 205" xfId="1585"/>
    <cellStyle name="Standard 206" xfId="1586"/>
    <cellStyle name="Standard 207" xfId="1587"/>
    <cellStyle name="Standard 208" xfId="1588"/>
    <cellStyle name="Standard 209" xfId="1589"/>
    <cellStyle name="Standard 21" xfId="1590"/>
    <cellStyle name="Standard 210" xfId="1591"/>
    <cellStyle name="Standard 211" xfId="1592"/>
    <cellStyle name="Standard 212" xfId="1593"/>
    <cellStyle name="Standard 213" xfId="1594"/>
    <cellStyle name="Standard 214" xfId="1595"/>
    <cellStyle name="Standard 215" xfId="1596"/>
    <cellStyle name="Standard 216" xfId="1597"/>
    <cellStyle name="Standard 217" xfId="1598"/>
    <cellStyle name="Standard 218" xfId="1599"/>
    <cellStyle name="Standard 219" xfId="1600"/>
    <cellStyle name="Standard 22" xfId="1601"/>
    <cellStyle name="Standard 220" xfId="1602"/>
    <cellStyle name="Standard 221" xfId="1603"/>
    <cellStyle name="Standard 222" xfId="1604"/>
    <cellStyle name="Standard 223" xfId="1605"/>
    <cellStyle name="Standard 224" xfId="1606"/>
    <cellStyle name="Standard 225" xfId="1607"/>
    <cellStyle name="Standard 226" xfId="1608"/>
    <cellStyle name="Standard 227" xfId="1609"/>
    <cellStyle name="Standard 228" xfId="1610"/>
    <cellStyle name="Standard 229" xfId="1611"/>
    <cellStyle name="Standard 23" xfId="1612"/>
    <cellStyle name="Standard 230" xfId="1613"/>
    <cellStyle name="Standard 231" xfId="1614"/>
    <cellStyle name="Standard 232" xfId="1615"/>
    <cellStyle name="Standard 233" xfId="1616"/>
    <cellStyle name="Standard 234" xfId="1617"/>
    <cellStyle name="Standard 235" xfId="1618"/>
    <cellStyle name="Standard 236" xfId="1619"/>
    <cellStyle name="Standard 237" xfId="1620"/>
    <cellStyle name="Standard 238" xfId="1621"/>
    <cellStyle name="Standard 239" xfId="1622"/>
    <cellStyle name="Standard 24" xfId="1623"/>
    <cellStyle name="Standard 240" xfId="1624"/>
    <cellStyle name="Standard 241" xfId="1625"/>
    <cellStyle name="Standard 242" xfId="1626"/>
    <cellStyle name="Standard 243" xfId="1627"/>
    <cellStyle name="Standard 244" xfId="1628"/>
    <cellStyle name="Standard 245" xfId="1629"/>
    <cellStyle name="Standard 246" xfId="1630"/>
    <cellStyle name="Standard 247" xfId="1631"/>
    <cellStyle name="Standard 248" xfId="1632"/>
    <cellStyle name="Standard 249" xfId="1633"/>
    <cellStyle name="Standard 25" xfId="1634"/>
    <cellStyle name="Standard 250" xfId="1635"/>
    <cellStyle name="Standard 251" xfId="1636"/>
    <cellStyle name="Standard 252" xfId="1637"/>
    <cellStyle name="Standard 253" xfId="1638"/>
    <cellStyle name="Standard 254" xfId="1639"/>
    <cellStyle name="Standard 255" xfId="1640"/>
    <cellStyle name="Standard 256" xfId="1641"/>
    <cellStyle name="Standard 257" xfId="1642"/>
    <cellStyle name="Standard 258" xfId="1643"/>
    <cellStyle name="Standard 259" xfId="1644"/>
    <cellStyle name="Standard 26" xfId="1645"/>
    <cellStyle name="Standard 260" xfId="1646"/>
    <cellStyle name="Standard 261" xfId="1647"/>
    <cellStyle name="Standard 262" xfId="1648"/>
    <cellStyle name="Standard 263" xfId="1649"/>
    <cellStyle name="Standard 264" xfId="1650"/>
    <cellStyle name="Standard 265" xfId="1651"/>
    <cellStyle name="Standard 266" xfId="1652"/>
    <cellStyle name="Standard 267" xfId="1653"/>
    <cellStyle name="Standard 268" xfId="1654"/>
    <cellStyle name="Standard 269" xfId="1655"/>
    <cellStyle name="Standard 27" xfId="1656"/>
    <cellStyle name="Standard 270" xfId="1657"/>
    <cellStyle name="Standard 271" xfId="1658"/>
    <cellStyle name="Standard 272" xfId="1659"/>
    <cellStyle name="Standard 273" xfId="1660"/>
    <cellStyle name="Standard 274" xfId="1661"/>
    <cellStyle name="Standard 275" xfId="1662"/>
    <cellStyle name="Standard 276" xfId="1663"/>
    <cellStyle name="Standard 277" xfId="1664"/>
    <cellStyle name="Standard 278" xfId="1665"/>
    <cellStyle name="Standard 279" xfId="1666"/>
    <cellStyle name="Standard 28" xfId="1667"/>
    <cellStyle name="Standard 280" xfId="1668"/>
    <cellStyle name="Standard 281" xfId="1669"/>
    <cellStyle name="Standard 282" xfId="1670"/>
    <cellStyle name="Standard 283" xfId="1671"/>
    <cellStyle name="Standard 284" xfId="1672"/>
    <cellStyle name="Standard 285" xfId="1673"/>
    <cellStyle name="Standard 286" xfId="1674"/>
    <cellStyle name="Standard 287" xfId="1675"/>
    <cellStyle name="Standard 288" xfId="1676"/>
    <cellStyle name="Standard 289" xfId="1677"/>
    <cellStyle name="Standard 29" xfId="1678"/>
    <cellStyle name="Standard 290" xfId="1679"/>
    <cellStyle name="Standard 291" xfId="1680"/>
    <cellStyle name="Standard 292" xfId="1681"/>
    <cellStyle name="Standard 293" xfId="1682"/>
    <cellStyle name="Standard 294" xfId="1683"/>
    <cellStyle name="Standard 295" xfId="1684"/>
    <cellStyle name="Standard 296" xfId="1685"/>
    <cellStyle name="Standard 297" xfId="1686"/>
    <cellStyle name="Standard 298" xfId="1687"/>
    <cellStyle name="Standard 299" xfId="1688"/>
    <cellStyle name="Standard 3" xfId="1689"/>
    <cellStyle name="Standard 3 2" xfId="1690"/>
    <cellStyle name="Standard 3 2 2" xfId="1691"/>
    <cellStyle name="Standard 3 2 3" xfId="1692"/>
    <cellStyle name="Standard 3 3" xfId="1693"/>
    <cellStyle name="Standard 3 4" xfId="1694"/>
    <cellStyle name="Standard 3 5" xfId="1695"/>
    <cellStyle name="Standard 30" xfId="1696"/>
    <cellStyle name="Standard 300" xfId="1697"/>
    <cellStyle name="Standard 301" xfId="1698"/>
    <cellStyle name="Standard 302" xfId="1699"/>
    <cellStyle name="Standard 303" xfId="1700"/>
    <cellStyle name="Standard 304" xfId="1701"/>
    <cellStyle name="Standard 305" xfId="1702"/>
    <cellStyle name="Standard 306" xfId="1703"/>
    <cellStyle name="Standard 307" xfId="1704"/>
    <cellStyle name="Standard 308" xfId="1705"/>
    <cellStyle name="Standard 309" xfId="1706"/>
    <cellStyle name="Standard 31" xfId="1707"/>
    <cellStyle name="Standard 310" xfId="1708"/>
    <cellStyle name="Standard 311" xfId="1709"/>
    <cellStyle name="Standard 312" xfId="1710"/>
    <cellStyle name="Standard 313" xfId="1711"/>
    <cellStyle name="Standard 314" xfId="1712"/>
    <cellStyle name="Standard 315" xfId="1713"/>
    <cellStyle name="Standard 316" xfId="1714"/>
    <cellStyle name="Standard 317" xfId="1715"/>
    <cellStyle name="Standard 318" xfId="1716"/>
    <cellStyle name="Standard 319" xfId="1717"/>
    <cellStyle name="Standard 32" xfId="1718"/>
    <cellStyle name="Standard 320" xfId="1719"/>
    <cellStyle name="Standard 321" xfId="1720"/>
    <cellStyle name="Standard 322" xfId="1721"/>
    <cellStyle name="Standard 323" xfId="1722"/>
    <cellStyle name="Standard 324" xfId="1723"/>
    <cellStyle name="Standard 325" xfId="1724"/>
    <cellStyle name="Standard 326" xfId="1725"/>
    <cellStyle name="Standard 327" xfId="1726"/>
    <cellStyle name="Standard 328" xfId="1727"/>
    <cellStyle name="Standard 329" xfId="1728"/>
    <cellStyle name="Standard 33" xfId="1729"/>
    <cellStyle name="Standard 330" xfId="1730"/>
    <cellStyle name="Standard 331" xfId="1731"/>
    <cellStyle name="Standard 332" xfId="1732"/>
    <cellStyle name="Standard 333" xfId="1733"/>
    <cellStyle name="Standard 334" xfId="1734"/>
    <cellStyle name="Standard 335" xfId="1735"/>
    <cellStyle name="Standard 336" xfId="1736"/>
    <cellStyle name="Standard 337" xfId="1737"/>
    <cellStyle name="Standard 338" xfId="1738"/>
    <cellStyle name="Standard 339" xfId="1739"/>
    <cellStyle name="Standard 34" xfId="1740"/>
    <cellStyle name="Standard 340" xfId="1741"/>
    <cellStyle name="Standard 341" xfId="1742"/>
    <cellStyle name="Standard 342" xfId="1743"/>
    <cellStyle name="Standard 343" xfId="1744"/>
    <cellStyle name="Standard 344" xfId="1745"/>
    <cellStyle name="Standard 345" xfId="1746"/>
    <cellStyle name="Standard 346" xfId="1747"/>
    <cellStyle name="Standard 347" xfId="1748"/>
    <cellStyle name="Standard 348" xfId="1749"/>
    <cellStyle name="Standard 349" xfId="1750"/>
    <cellStyle name="Standard 35" xfId="1751"/>
    <cellStyle name="Standard 350" xfId="1752"/>
    <cellStyle name="Standard 351" xfId="1753"/>
    <cellStyle name="Standard 352" xfId="1754"/>
    <cellStyle name="Standard 353" xfId="1755"/>
    <cellStyle name="Standard 354" xfId="1756"/>
    <cellStyle name="Standard 355" xfId="1757"/>
    <cellStyle name="Standard 356" xfId="1758"/>
    <cellStyle name="Standard 357" xfId="1759"/>
    <cellStyle name="Standard 358" xfId="1760"/>
    <cellStyle name="Standard 359" xfId="1761"/>
    <cellStyle name="Standard 36" xfId="1762"/>
    <cellStyle name="Standard 360" xfId="1763"/>
    <cellStyle name="Standard 361" xfId="1764"/>
    <cellStyle name="Standard 362" xfId="1765"/>
    <cellStyle name="Standard 363" xfId="1766"/>
    <cellStyle name="Standard 364" xfId="1767"/>
    <cellStyle name="Standard 365" xfId="1768"/>
    <cellStyle name="Standard 366" xfId="1769"/>
    <cellStyle name="Standard 367" xfId="1770"/>
    <cellStyle name="Standard 368" xfId="1771"/>
    <cellStyle name="Standard 369" xfId="1772"/>
    <cellStyle name="Standard 37" xfId="1773"/>
    <cellStyle name="Standard 370" xfId="1774"/>
    <cellStyle name="Standard 371" xfId="1775"/>
    <cellStyle name="Standard 372" xfId="1776"/>
    <cellStyle name="Standard 373" xfId="1777"/>
    <cellStyle name="Standard 374" xfId="1778"/>
    <cellStyle name="Standard 375" xfId="1779"/>
    <cellStyle name="Standard 376" xfId="1780"/>
    <cellStyle name="Standard 377" xfId="1781"/>
    <cellStyle name="Standard 378" xfId="1782"/>
    <cellStyle name="Standard 379" xfId="1783"/>
    <cellStyle name="Standard 38" xfId="1784"/>
    <cellStyle name="Standard 380" xfId="1785"/>
    <cellStyle name="Standard 381" xfId="1786"/>
    <cellStyle name="Standard 382" xfId="1787"/>
    <cellStyle name="Standard 383" xfId="1788"/>
    <cellStyle name="Standard 384" xfId="1789"/>
    <cellStyle name="Standard 385" xfId="1790"/>
    <cellStyle name="Standard 386" xfId="1791"/>
    <cellStyle name="Standard 387" xfId="1792"/>
    <cellStyle name="Standard 388" xfId="1793"/>
    <cellStyle name="Standard 389" xfId="1794"/>
    <cellStyle name="Standard 39" xfId="1795"/>
    <cellStyle name="Standard 390" xfId="1796"/>
    <cellStyle name="Standard 391" xfId="1797"/>
    <cellStyle name="Standard 392" xfId="1798"/>
    <cellStyle name="Standard 393" xfId="1799"/>
    <cellStyle name="Standard 394" xfId="1800"/>
    <cellStyle name="Standard 395" xfId="1801"/>
    <cellStyle name="Standard 396" xfId="1802"/>
    <cellStyle name="Standard 397" xfId="1803"/>
    <cellStyle name="Standard 398" xfId="1804"/>
    <cellStyle name="Standard 399" xfId="1805"/>
    <cellStyle name="Standard 4" xfId="1806"/>
    <cellStyle name="Standard 4 2" xfId="1807"/>
    <cellStyle name="Standard 4 2 2" xfId="1808"/>
    <cellStyle name="Standard 4 2 3" xfId="1809"/>
    <cellStyle name="Standard 4 3" xfId="1810"/>
    <cellStyle name="Standard 4 3 2" xfId="1811"/>
    <cellStyle name="Standard 4 3 2 2" xfId="1812"/>
    <cellStyle name="Standard 4 3 3" xfId="1813"/>
    <cellStyle name="Standard 4 3 4" xfId="1814"/>
    <cellStyle name="Standard 4 4" xfId="1815"/>
    <cellStyle name="Standard 40" xfId="1816"/>
    <cellStyle name="Standard 400" xfId="1817"/>
    <cellStyle name="Standard 401" xfId="1818"/>
    <cellStyle name="Standard 402" xfId="1819"/>
    <cellStyle name="Standard 403" xfId="1820"/>
    <cellStyle name="Standard 404" xfId="1821"/>
    <cellStyle name="Standard 405" xfId="1822"/>
    <cellStyle name="Standard 406" xfId="1823"/>
    <cellStyle name="Standard 407" xfId="1824"/>
    <cellStyle name="Standard 408" xfId="1825"/>
    <cellStyle name="Standard 409" xfId="1826"/>
    <cellStyle name="Standard 41" xfId="1827"/>
    <cellStyle name="Standard 410" xfId="1828"/>
    <cellStyle name="Standard 411" xfId="1829"/>
    <cellStyle name="Standard 412" xfId="1830"/>
    <cellStyle name="Standard 413" xfId="1831"/>
    <cellStyle name="Standard 414" xfId="1832"/>
    <cellStyle name="Standard 415" xfId="1833"/>
    <cellStyle name="Standard 416" xfId="1834"/>
    <cellStyle name="Standard 417" xfId="1835"/>
    <cellStyle name="Standard 418" xfId="1836"/>
    <cellStyle name="Standard 419" xfId="1837"/>
    <cellStyle name="Standard 42" xfId="1838"/>
    <cellStyle name="Standard 420" xfId="1839"/>
    <cellStyle name="Standard 421" xfId="1840"/>
    <cellStyle name="Standard 422" xfId="1841"/>
    <cellStyle name="Standard 423" xfId="1842"/>
    <cellStyle name="Standard 424" xfId="1843"/>
    <cellStyle name="Standard 425" xfId="1844"/>
    <cellStyle name="Standard 426" xfId="1845"/>
    <cellStyle name="Standard 427" xfId="1846"/>
    <cellStyle name="Standard 428" xfId="1847"/>
    <cellStyle name="Standard 429" xfId="1848"/>
    <cellStyle name="Standard 43" xfId="1849"/>
    <cellStyle name="Standard 430" xfId="1850"/>
    <cellStyle name="Standard 431" xfId="1851"/>
    <cellStyle name="Standard 432" xfId="1852"/>
    <cellStyle name="Standard 433" xfId="1853"/>
    <cellStyle name="Standard 434" xfId="1854"/>
    <cellStyle name="Standard 435" xfId="1855"/>
    <cellStyle name="Standard 436" xfId="1856"/>
    <cellStyle name="Standard 437" xfId="1857"/>
    <cellStyle name="Standard 438" xfId="1858"/>
    <cellStyle name="Standard 439" xfId="1859"/>
    <cellStyle name="Standard 44" xfId="1860"/>
    <cellStyle name="Standard 440" xfId="1861"/>
    <cellStyle name="Standard 441" xfId="1862"/>
    <cellStyle name="Standard 442" xfId="1863"/>
    <cellStyle name="Standard 443" xfId="1864"/>
    <cellStyle name="Standard 444" xfId="1865"/>
    <cellStyle name="Standard 445" xfId="1866"/>
    <cellStyle name="Standard 446" xfId="1867"/>
    <cellStyle name="Standard 447" xfId="1868"/>
    <cellStyle name="Standard 448" xfId="1869"/>
    <cellStyle name="Standard 449" xfId="1870"/>
    <cellStyle name="Standard 45" xfId="1871"/>
    <cellStyle name="Standard 450" xfId="1872"/>
    <cellStyle name="Standard 451" xfId="1873"/>
    <cellStyle name="Standard 452" xfId="1874"/>
    <cellStyle name="Standard 453" xfId="1875"/>
    <cellStyle name="Standard 454" xfId="1876"/>
    <cellStyle name="Standard 455" xfId="1877"/>
    <cellStyle name="Standard 456" xfId="1878"/>
    <cellStyle name="Standard 457" xfId="1879"/>
    <cellStyle name="Standard 458" xfId="1880"/>
    <cellStyle name="Standard 459" xfId="1881"/>
    <cellStyle name="Standard 46" xfId="1882"/>
    <cellStyle name="Standard 460" xfId="1883"/>
    <cellStyle name="Standard 461" xfId="1884"/>
    <cellStyle name="Standard 462" xfId="1885"/>
    <cellStyle name="Standard 463" xfId="1886"/>
    <cellStyle name="Standard 464" xfId="1887"/>
    <cellStyle name="Standard 465" xfId="1888"/>
    <cellStyle name="Standard 466" xfId="1889"/>
    <cellStyle name="Standard 467" xfId="1890"/>
    <cellStyle name="Standard 468" xfId="1891"/>
    <cellStyle name="Standard 469" xfId="1892"/>
    <cellStyle name="Standard 47" xfId="1893"/>
    <cellStyle name="Standard 470" xfId="1894"/>
    <cellStyle name="Standard 471" xfId="1895"/>
    <cellStyle name="Standard 472" xfId="1896"/>
    <cellStyle name="Standard 473" xfId="1897"/>
    <cellStyle name="Standard 474" xfId="1898"/>
    <cellStyle name="Standard 475" xfId="1899"/>
    <cellStyle name="Standard 476" xfId="1900"/>
    <cellStyle name="Standard 477" xfId="1901"/>
    <cellStyle name="Standard 478" xfId="1902"/>
    <cellStyle name="Standard 479" xfId="1903"/>
    <cellStyle name="Standard 48" xfId="1904"/>
    <cellStyle name="Standard 480" xfId="1905"/>
    <cellStyle name="Standard 481" xfId="1906"/>
    <cellStyle name="Standard 482" xfId="1907"/>
    <cellStyle name="Standard 483" xfId="1908"/>
    <cellStyle name="Standard 484" xfId="1909"/>
    <cellStyle name="Standard 485" xfId="1910"/>
    <cellStyle name="Standard 486" xfId="1911"/>
    <cellStyle name="Standard 487" xfId="1912"/>
    <cellStyle name="Standard 488" xfId="1913"/>
    <cellStyle name="Standard 489" xfId="1914"/>
    <cellStyle name="Standard 49" xfId="1915"/>
    <cellStyle name="Standard 490" xfId="1916"/>
    <cellStyle name="Standard 491" xfId="1917"/>
    <cellStyle name="Standard 492" xfId="1918"/>
    <cellStyle name="Standard 493" xfId="1919"/>
    <cellStyle name="Standard 494" xfId="1920"/>
    <cellStyle name="Standard 495" xfId="1921"/>
    <cellStyle name="Standard 496" xfId="1922"/>
    <cellStyle name="Standard 497" xfId="1923"/>
    <cellStyle name="Standard 498" xfId="1924"/>
    <cellStyle name="Standard 499" xfId="1925"/>
    <cellStyle name="Standard 5" xfId="1926"/>
    <cellStyle name="Standard 5 2" xfId="1927"/>
    <cellStyle name="Standard 50" xfId="1928"/>
    <cellStyle name="Standard 500" xfId="1929"/>
    <cellStyle name="Standard 501" xfId="1930"/>
    <cellStyle name="Standard 502" xfId="1931"/>
    <cellStyle name="Standard 503" xfId="1932"/>
    <cellStyle name="Standard 504" xfId="1933"/>
    <cellStyle name="Standard 505" xfId="1934"/>
    <cellStyle name="Standard 506" xfId="1935"/>
    <cellStyle name="Standard 507" xfId="1936"/>
    <cellStyle name="Standard 508" xfId="1937"/>
    <cellStyle name="Standard 509" xfId="1938"/>
    <cellStyle name="Standard 51" xfId="1939"/>
    <cellStyle name="Standard 510" xfId="1940"/>
    <cellStyle name="Standard 511" xfId="1941"/>
    <cellStyle name="Standard 512" xfId="1942"/>
    <cellStyle name="Standard 513" xfId="1943"/>
    <cellStyle name="Standard 514" xfId="1944"/>
    <cellStyle name="Standard 515" xfId="1945"/>
    <cellStyle name="Standard 516" xfId="1946"/>
    <cellStyle name="Standard 517" xfId="1947"/>
    <cellStyle name="Standard 518" xfId="1948"/>
    <cellStyle name="Standard 519" xfId="1949"/>
    <cellStyle name="Standard 52" xfId="1950"/>
    <cellStyle name="Standard 520" xfId="1951"/>
    <cellStyle name="Standard 521" xfId="1952"/>
    <cellStyle name="Standard 522" xfId="1953"/>
    <cellStyle name="Standard 523" xfId="1954"/>
    <cellStyle name="Standard 524" xfId="1955"/>
    <cellStyle name="Standard 525" xfId="1956"/>
    <cellStyle name="Standard 526" xfId="1957"/>
    <cellStyle name="Standard 527" xfId="1958"/>
    <cellStyle name="Standard 528" xfId="1959"/>
    <cellStyle name="Standard 529" xfId="1960"/>
    <cellStyle name="Standard 53" xfId="1961"/>
    <cellStyle name="Standard 530" xfId="1962"/>
    <cellStyle name="Standard 531" xfId="1963"/>
    <cellStyle name="Standard 532" xfId="1964"/>
    <cellStyle name="Standard 533" xfId="1965"/>
    <cellStyle name="Standard 534" xfId="1966"/>
    <cellStyle name="Standard 535" xfId="1967"/>
    <cellStyle name="Standard 536" xfId="1968"/>
    <cellStyle name="Standard 537" xfId="1969"/>
    <cellStyle name="Standard 538" xfId="1970"/>
    <cellStyle name="Standard 539" xfId="1971"/>
    <cellStyle name="Standard 54" xfId="1972"/>
    <cellStyle name="Standard 540" xfId="1973"/>
    <cellStyle name="Standard 541" xfId="1974"/>
    <cellStyle name="Standard 542" xfId="1975"/>
    <cellStyle name="Standard 543" xfId="1976"/>
    <cellStyle name="Standard 544" xfId="1977"/>
    <cellStyle name="Standard 545" xfId="1978"/>
    <cellStyle name="Standard 546" xfId="1979"/>
    <cellStyle name="Standard 547" xfId="1980"/>
    <cellStyle name="Standard 548" xfId="1981"/>
    <cellStyle name="Standard 549" xfId="1982"/>
    <cellStyle name="Standard 55" xfId="1983"/>
    <cellStyle name="Standard 550" xfId="1984"/>
    <cellStyle name="Standard 551" xfId="1985"/>
    <cellStyle name="Standard 552" xfId="1986"/>
    <cellStyle name="Standard 553" xfId="1987"/>
    <cellStyle name="Standard 554" xfId="1988"/>
    <cellStyle name="Standard 555" xfId="1989"/>
    <cellStyle name="Standard 556" xfId="1990"/>
    <cellStyle name="Standard 557" xfId="1991"/>
    <cellStyle name="Standard 558" xfId="1992"/>
    <cellStyle name="Standard 559" xfId="1993"/>
    <cellStyle name="Standard 56" xfId="1994"/>
    <cellStyle name="Standard 560" xfId="1995"/>
    <cellStyle name="Standard 561" xfId="1996"/>
    <cellStyle name="Standard 562" xfId="1997"/>
    <cellStyle name="Standard 563" xfId="1998"/>
    <cellStyle name="Standard 564" xfId="1999"/>
    <cellStyle name="Standard 565" xfId="2000"/>
    <cellStyle name="Standard 566" xfId="2001"/>
    <cellStyle name="Standard 567" xfId="2002"/>
    <cellStyle name="Standard 568" xfId="2003"/>
    <cellStyle name="Standard 569" xfId="2004"/>
    <cellStyle name="Standard 57" xfId="2005"/>
    <cellStyle name="Standard 570" xfId="2006"/>
    <cellStyle name="Standard 571" xfId="2007"/>
    <cellStyle name="Standard 572" xfId="2008"/>
    <cellStyle name="Standard 573" xfId="2009"/>
    <cellStyle name="Standard 574" xfId="2010"/>
    <cellStyle name="Standard 575" xfId="2011"/>
    <cellStyle name="Standard 576" xfId="2012"/>
    <cellStyle name="Standard 577" xfId="2013"/>
    <cellStyle name="Standard 578" xfId="2014"/>
    <cellStyle name="Standard 579" xfId="2015"/>
    <cellStyle name="Standard 58" xfId="2016"/>
    <cellStyle name="Standard 59" xfId="2017"/>
    <cellStyle name="Standard 6" xfId="2018"/>
    <cellStyle name="Standard 6 2" xfId="2019"/>
    <cellStyle name="Standard 60" xfId="2020"/>
    <cellStyle name="Standard 61" xfId="2021"/>
    <cellStyle name="Standard 62" xfId="2022"/>
    <cellStyle name="Standard 63" xfId="2023"/>
    <cellStyle name="Standard 64" xfId="2024"/>
    <cellStyle name="Standard 65" xfId="2025"/>
    <cellStyle name="Standard 66" xfId="2026"/>
    <cellStyle name="Standard 67" xfId="2027"/>
    <cellStyle name="Standard 68" xfId="2028"/>
    <cellStyle name="Standard 69" xfId="2029"/>
    <cellStyle name="Standard 7" xfId="2030"/>
    <cellStyle name="Standard 7 2" xfId="2031"/>
    <cellStyle name="Standard 70" xfId="2032"/>
    <cellStyle name="Standard 71" xfId="2033"/>
    <cellStyle name="Standard 72" xfId="2034"/>
    <cellStyle name="Standard 73" xfId="2035"/>
    <cellStyle name="Standard 74" xfId="2036"/>
    <cellStyle name="Standard 75" xfId="2037"/>
    <cellStyle name="Standard 76" xfId="2038"/>
    <cellStyle name="Standard 77" xfId="2039"/>
    <cellStyle name="Standard 78" xfId="2040"/>
    <cellStyle name="Standard 79" xfId="2041"/>
    <cellStyle name="Standard 8" xfId="2042"/>
    <cellStyle name="Standard 8 2" xfId="2043"/>
    <cellStyle name="Standard 80" xfId="2044"/>
    <cellStyle name="Standard 81" xfId="2045"/>
    <cellStyle name="Standard 82" xfId="2046"/>
    <cellStyle name="Standard 83" xfId="2047"/>
    <cellStyle name="Standard 84" xfId="2048"/>
    <cellStyle name="Standard 85" xfId="2049"/>
    <cellStyle name="Standard 86" xfId="2050"/>
    <cellStyle name="Standard 87" xfId="2051"/>
    <cellStyle name="Standard 88" xfId="2052"/>
    <cellStyle name="Standard 89" xfId="2053"/>
    <cellStyle name="Standard 9" xfId="2054"/>
    <cellStyle name="Standard 9 2" xfId="2055"/>
    <cellStyle name="Standard 90" xfId="2056"/>
    <cellStyle name="Standard 91" xfId="2057"/>
    <cellStyle name="Standard 92" xfId="2058"/>
    <cellStyle name="Standard 93" xfId="2059"/>
    <cellStyle name="Standard 94" xfId="2060"/>
    <cellStyle name="Standard 95" xfId="2061"/>
    <cellStyle name="Standard 96" xfId="2062"/>
    <cellStyle name="Standard 97" xfId="2063"/>
    <cellStyle name="Standard 98" xfId="2064"/>
    <cellStyle name="Standard 99" xfId="2065"/>
    <cellStyle name="Tabelle Überschrift 9" xfId="2066"/>
    <cellStyle name="Tabelle Zahl 0 9" xfId="2067"/>
    <cellStyle name="Tabelle Zahl 2 9" xfId="2068"/>
    <cellStyle name="Titel" xfId="2069"/>
    <cellStyle name="Title" xfId="2070"/>
    <cellStyle name="Totaal" xfId="2071"/>
    <cellStyle name="Total" xfId="2072"/>
    <cellStyle name="Überschrift 1 2" xfId="2073"/>
    <cellStyle name="Überschrift 1 2 2" xfId="2074"/>
    <cellStyle name="Überschrift 1 2 2 2" xfId="2075"/>
    <cellStyle name="Überschrift 1 3" xfId="2076"/>
    <cellStyle name="Überschrift 1 4" xfId="2077"/>
    <cellStyle name="Überschrift 1 4 2" xfId="2078"/>
    <cellStyle name="Überschrift 1 5" xfId="2079"/>
    <cellStyle name="Überschrift 1 5 2" xfId="2080"/>
    <cellStyle name="Überschrift 1 6" xfId="2081"/>
    <cellStyle name="Überschrift 1 7" xfId="2082"/>
    <cellStyle name="Überschrift 2 2" xfId="2083"/>
    <cellStyle name="Überschrift 2 2 2" xfId="2084"/>
    <cellStyle name="Überschrift 2 2 2 2" xfId="2085"/>
    <cellStyle name="Überschrift 2 3" xfId="2086"/>
    <cellStyle name="Überschrift 2 4" xfId="2087"/>
    <cellStyle name="Überschrift 2 4 2" xfId="2088"/>
    <cellStyle name="Überschrift 2 5" xfId="2089"/>
    <cellStyle name="Überschrift 2 5 2" xfId="2090"/>
    <cellStyle name="Überschrift 2 6" xfId="2091"/>
    <cellStyle name="Überschrift 2 7" xfId="2092"/>
    <cellStyle name="Überschrift 3 2" xfId="2093"/>
    <cellStyle name="Überschrift 3 2 2" xfId="2094"/>
    <cellStyle name="Überschrift 3 2 2 2" xfId="2095"/>
    <cellStyle name="Überschrift 3 3" xfId="2096"/>
    <cellStyle name="Überschrift 3 4" xfId="2097"/>
    <cellStyle name="Überschrift 3 4 2" xfId="2098"/>
    <cellStyle name="Überschrift 3 5" xfId="2099"/>
    <cellStyle name="Überschrift 3 5 2" xfId="2100"/>
    <cellStyle name="Überschrift 3 6" xfId="2101"/>
    <cellStyle name="Überschrift 3 7" xfId="2102"/>
    <cellStyle name="Überschrift 4 2" xfId="2103"/>
    <cellStyle name="Überschrift 4 2 2" xfId="2104"/>
    <cellStyle name="Überschrift 4 2 2 2" xfId="2105"/>
    <cellStyle name="Überschrift 4 3" xfId="2106"/>
    <cellStyle name="Überschrift 4 4" xfId="2107"/>
    <cellStyle name="Überschrift 4 4 2" xfId="2108"/>
    <cellStyle name="Überschrift 4 5" xfId="2109"/>
    <cellStyle name="Überschrift 4 5 2" xfId="2110"/>
    <cellStyle name="Überschrift 4 6" xfId="2111"/>
    <cellStyle name="Überschrift 4 7" xfId="2112"/>
    <cellStyle name="Überschrift 5" xfId="2113"/>
    <cellStyle name="Überschrift 5 2" xfId="2114"/>
    <cellStyle name="Überschrift 6" xfId="2115"/>
    <cellStyle name="Überschrift 7" xfId="2116"/>
    <cellStyle name="Überschrift 7 2" xfId="2117"/>
    <cellStyle name="Überschrift 8" xfId="2118"/>
    <cellStyle name="Überschrift 8 2" xfId="2119"/>
    <cellStyle name="Überschrift 9" xfId="2120"/>
    <cellStyle name="Uitvoer" xfId="2121"/>
    <cellStyle name="Verklarende tekst" xfId="2122"/>
    <cellStyle name="Verknüpfte Zelle 2" xfId="2123"/>
    <cellStyle name="Verknüpfte Zelle 2 2" xfId="2124"/>
    <cellStyle name="Verknüpfte Zelle 2 2 2" xfId="2125"/>
    <cellStyle name="Verknüpfte Zelle 3" xfId="2126"/>
    <cellStyle name="Verknüpfte Zelle 4" xfId="2127"/>
    <cellStyle name="Verknüpfte Zelle 4 2" xfId="2128"/>
    <cellStyle name="Verknüpfte Zelle 5" xfId="2129"/>
    <cellStyle name="Verknüpfte Zelle 5 2" xfId="2130"/>
    <cellStyle name="Verknüpfte Zelle 6" xfId="2131"/>
    <cellStyle name="Verknüpfte Zelle 7" xfId="2132"/>
    <cellStyle name="Waarschuwingstekst" xfId="2133"/>
    <cellStyle name="Währung 2" xfId="2134"/>
    <cellStyle name="Währung 2 2" xfId="2135"/>
    <cellStyle name="Währung 2 3" xfId="2136"/>
    <cellStyle name="Warnender Text 2" xfId="2137"/>
    <cellStyle name="Warnender Text 2 2" xfId="2138"/>
    <cellStyle name="Warnender Text 2 2 2" xfId="2139"/>
    <cellStyle name="Warnender Text 2 3" xfId="2140"/>
    <cellStyle name="Warnender Text 3" xfId="2141"/>
    <cellStyle name="Warnender Text 3 2" xfId="2142"/>
    <cellStyle name="Warnender Text 3 3" xfId="2143"/>
    <cellStyle name="Warnender Text 4" xfId="2144"/>
    <cellStyle name="Warnender Text 5" xfId="2145"/>
    <cellStyle name="Warning Text" xfId="2146"/>
    <cellStyle name="Zelle überprüfen 2" xfId="2147"/>
    <cellStyle name="Zelle überprüfen 2 2" xfId="2148"/>
    <cellStyle name="Zelle überprüfen 2 2 2" xfId="2149"/>
    <cellStyle name="Zelle überprüfen 3" xfId="2150"/>
    <cellStyle name="Zelle überprüfen 4" xfId="2151"/>
    <cellStyle name="Zelle überprüfen 4 2" xfId="2152"/>
    <cellStyle name="Zelle überprüfen 5" xfId="2153"/>
    <cellStyle name="Zelle überprüfen 5 2" xfId="2154"/>
    <cellStyle name="Zelle überprüfen 6" xfId="2155"/>
    <cellStyle name="Zelle überprüfen 7" xfId="2156"/>
  </cellStyles>
  <dxfs count="2">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1</xdr:row>
      <xdr:rowOff>17143</xdr:rowOff>
    </xdr:from>
    <xdr:to>
      <xdr:col>6</xdr:col>
      <xdr:colOff>1371599</xdr:colOff>
      <xdr:row>15</xdr:row>
      <xdr:rowOff>66675</xdr:rowOff>
    </xdr:to>
    <xdr:sp macro="" textlink="">
      <xdr:nvSpPr>
        <xdr:cNvPr id="2" name="Text Box 4"/>
        <xdr:cNvSpPr txBox="1">
          <a:spLocks noChangeArrowheads="1"/>
        </xdr:cNvSpPr>
      </xdr:nvSpPr>
      <xdr:spPr bwMode="auto">
        <a:xfrm>
          <a:off x="95249" y="350518"/>
          <a:ext cx="8162925" cy="3230882"/>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400" b="1" i="0" u="none" strike="noStrike" baseline="0">
              <a:solidFill>
                <a:srgbClr val="000000"/>
              </a:solidFill>
              <a:latin typeface="Arial"/>
              <a:cs typeface="Arial"/>
            </a:rPr>
            <a:t>Tabelle 1: Einspeisevergütung</a:t>
          </a:r>
          <a:br>
            <a:rPr lang="de-DE" sz="1400" b="1" i="0" u="none" strike="noStrike" baseline="0">
              <a:solidFill>
                <a:srgbClr val="000000"/>
              </a:solidFill>
              <a:latin typeface="Arial"/>
              <a:cs typeface="Arial"/>
            </a:rPr>
          </a:br>
          <a:r>
            <a:rPr lang="de-DE" sz="1400" b="1" i="0" u="none" strike="noStrike" baseline="0">
              <a:solidFill>
                <a:srgbClr val="000000"/>
              </a:solidFill>
              <a:latin typeface="Arial"/>
              <a:cs typeface="Arial"/>
            </a:rPr>
            <a:t>Angaben zur energetischen Wälzung und Vergütung nach § 19 Abs. 1 Nr. 2 EEG 2014 </a:t>
          </a:r>
          <a:endParaRPr lang="de-DE" sz="1000" b="0" i="0" u="none" strike="noStrike" baseline="0">
            <a:solidFill>
              <a:srgbClr val="000000"/>
            </a:solidFill>
            <a:latin typeface="Arial"/>
            <a:cs typeface="Arial"/>
          </a:endParaRPr>
        </a:p>
        <a:p>
          <a:pPr algn="l" rtl="0">
            <a:lnSpc>
              <a:spcPts val="1100"/>
            </a:lnSpc>
            <a:defRPr sz="1000"/>
          </a:pP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In der ersten </a:t>
          </a:r>
          <a:r>
            <a:rPr lang="de-DE" sz="1000" b="1" i="0" u="none" strike="noStrike" baseline="0">
              <a:solidFill>
                <a:srgbClr val="000000"/>
              </a:solidFill>
              <a:latin typeface="Arial"/>
              <a:cs typeface="Arial"/>
            </a:rPr>
            <a:t>Spalte </a:t>
          </a:r>
          <a:r>
            <a:rPr lang="de-DE" sz="1000" b="1" i="1" u="none" strike="noStrike" baseline="0">
              <a:solidFill>
                <a:srgbClr val="000000"/>
              </a:solidFill>
              <a:latin typeface="Arial"/>
              <a:cs typeface="Arial"/>
            </a:rPr>
            <a:t>Kaufnännisch abgenommene Strommengen</a:t>
          </a: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[kWh] sind ausschließlich solche Strommengen auszuweisen, die nach § 11 Abs. 1 Satz 2 EEG 2014 kaufmännisch abgenommen </a:t>
          </a:r>
          <a:r>
            <a:rPr lang="de-DE" sz="1000" b="0" i="0" u="sng" strike="noStrike" baseline="0">
              <a:solidFill>
                <a:srgbClr val="000000"/>
              </a:solidFill>
              <a:latin typeface="Arial"/>
              <a:cs typeface="Arial"/>
            </a:rPr>
            <a:t>und</a:t>
          </a:r>
          <a:r>
            <a:rPr lang="de-DE" sz="1000" b="0" i="0" u="none" strike="noStrike" baseline="0">
              <a:solidFill>
                <a:srgbClr val="000000"/>
              </a:solidFill>
              <a:latin typeface="Arial"/>
              <a:cs typeface="Arial"/>
            </a:rPr>
            <a:t> nach § 19 Abs. 1 Nr. 2 EEG 2014 vergütet worden sind, d. h. die Strommengen, die an den ÜNB zu wälzen sind. Hierin sind auch diejenigen Strommengen einzubeziehen, die aufgrund von Sanktionen keine Vergütung erhalten, aber dennoch vom Netzbetreiber aufzunehmen und an den ÜNB zu wälzen sind. Direkt vermarktete Einspeisungen dürfen, da sie weder nach § 19 Abs. 1 Nr. 2 EEG 2014 vergütet noch an den ÜNB gewälzt werden, nicht in der Spalte </a:t>
          </a:r>
          <a:r>
            <a:rPr lang="de-DE" sz="1000" b="0" i="1" u="none" strike="noStrike" baseline="0">
              <a:solidFill>
                <a:srgbClr val="000000"/>
              </a:solidFill>
              <a:latin typeface="Arial"/>
              <a:cs typeface="Arial"/>
            </a:rPr>
            <a:t>Kaufmännisch abgenommene Strommengen</a:t>
          </a:r>
          <a:r>
            <a:rPr lang="de-DE" sz="1000" b="0" i="0" u="none" strike="noStrike" baseline="0">
              <a:solidFill>
                <a:srgbClr val="000000"/>
              </a:solidFill>
              <a:latin typeface="Arial"/>
              <a:cs typeface="Arial"/>
            </a:rPr>
            <a:t> aufgenommen werden, sondern sind in der Tabelle 2 separat auszuweisen. Selbstverbrauchsmengen dürfen nicht aufgenommen werden, da sie weder eingespeist noch an den ÜNB gewälzt werden. </a:t>
          </a:r>
          <a:br>
            <a:rPr lang="de-DE" sz="1000" b="0" i="0" u="none" strike="noStrike" baseline="0">
              <a:solidFill>
                <a:srgbClr val="000000"/>
              </a:solidFill>
              <a:latin typeface="Arial"/>
              <a:cs typeface="Arial"/>
            </a:rPr>
          </a:br>
          <a:r>
            <a:rPr lang="de-DE" sz="1000" b="1" i="0" u="none" strike="noStrike" baseline="0">
              <a:solidFill>
                <a:srgbClr val="FF0000"/>
              </a:solidFill>
              <a:latin typeface="Arial"/>
              <a:cs typeface="Arial"/>
            </a:rPr>
            <a:t>NUR 2016 </a:t>
          </a:r>
          <a:r>
            <a:rPr lang="de-DE" sz="1000" b="0" i="0" u="none" strike="noStrike" baseline="0">
              <a:solidFill>
                <a:srgbClr val="000000"/>
              </a:solidFill>
              <a:latin typeface="Arial"/>
              <a:cs typeface="Arial"/>
            </a:rPr>
            <a:t>Im Testatsjahr 2016 </a:t>
          </a:r>
          <a:r>
            <a:rPr lang="de-DE" sz="1000" b="0" i="0" u="sng" strike="noStrike" baseline="0">
              <a:solidFill>
                <a:srgbClr val="000000"/>
              </a:solidFill>
              <a:latin typeface="Arial"/>
              <a:cs typeface="Arial"/>
            </a:rPr>
            <a:t>nich</a:t>
          </a:r>
          <a:r>
            <a:rPr lang="de-DE" sz="1000" b="0" i="0" u="none" strike="noStrike" baseline="0">
              <a:solidFill>
                <a:srgbClr val="000000"/>
              </a:solidFill>
              <a:latin typeface="Arial"/>
              <a:cs typeface="Arial"/>
            </a:rPr>
            <a:t>t enthalten sind die Strommengen, die nach dem 31.07.2014 und vor dem 01.01.2016 erzeugt worden sind und im Testatsjahr 2016 eine nachträgliche Einspeisevergütung gemäß § 52 Abs. 3 i. V. m. § 100 Abs. 1 Satz 5 und § 100 Abs. 2 Satz 2 EEG 2017 erhalten, da diese bereits in den Testatsjahren 2014 und/oder 2015 testiert worden sind.</a:t>
          </a:r>
        </a:p>
        <a:p>
          <a:pPr algn="l" rtl="0">
            <a:lnSpc>
              <a:spcPts val="1000"/>
            </a:lnSpc>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zweite </a:t>
          </a:r>
          <a:r>
            <a:rPr lang="de-DE" sz="1000" b="1" i="0" u="none" strike="noStrike" baseline="0">
              <a:solidFill>
                <a:srgbClr val="000000"/>
              </a:solidFill>
              <a:latin typeface="Arial"/>
              <a:cs typeface="Arial"/>
            </a:rPr>
            <a:t>Spalte </a:t>
          </a:r>
          <a:r>
            <a:rPr lang="de-DE" sz="1000" b="1" i="1" u="none" strike="noStrike" baseline="0">
              <a:solidFill>
                <a:srgbClr val="000000"/>
              </a:solidFill>
              <a:latin typeface="Arial"/>
              <a:cs typeface="Arial"/>
            </a:rPr>
            <a:t>Einspeisevergütung und Selbstverbrauchsvergütung</a:t>
          </a: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enthält alle nach § 19 Abs. 1 Nr. 2 EEG 2014 gezahlten Vergütungen zuzüglich der Vergütung des Solarstrom-Selbstverbrauchs nach § 33 Abs. 2 i. V. m. § 16 EEG in der am 31.03.2012 geltenden Fassung (EEG 2009 und EEG 2012 a. F.). Die gezahlten Markt- und Flexibilitätsprämien dürfen hier </a:t>
          </a:r>
          <a:r>
            <a:rPr lang="de-DE" sz="1000" b="0" i="0" u="sng" strike="noStrike" baseline="0">
              <a:solidFill>
                <a:srgbClr val="000000"/>
              </a:solidFill>
              <a:latin typeface="Arial"/>
              <a:cs typeface="Arial"/>
            </a:rPr>
            <a:t>nicht</a:t>
          </a:r>
          <a:r>
            <a:rPr lang="de-DE" sz="1000" b="0" i="0" u="none" strike="noStrike" baseline="0">
              <a:solidFill>
                <a:srgbClr val="000000"/>
              </a:solidFill>
              <a:latin typeface="Arial"/>
              <a:cs typeface="Arial"/>
            </a:rPr>
            <a:t> enthalten sein, da es sich hierbei um keine Vergütung nach § 19 Abs. 1 Nr. 2 EEG 2014 handelt. Die in dieser Spalte angegebenen Einspeisevergütungen beinhalten außerdem ab dem Leistungsjahr 2016 die Kürzungen gemäß § 52 Abs. 3 oder § 53c EEG 2017, die die Einspeisevergütung reduzieren. </a:t>
          </a:r>
          <a:br>
            <a:rPr lang="de-DE" sz="1000" b="0" i="0" u="none" strike="noStrike" baseline="0">
              <a:solidFill>
                <a:srgbClr val="000000"/>
              </a:solidFill>
              <a:latin typeface="Arial"/>
              <a:cs typeface="Arial"/>
            </a:rPr>
          </a:br>
          <a:r>
            <a:rPr lang="de-DE" sz="1000" b="1" i="0" u="none" strike="noStrike" baseline="0">
              <a:solidFill>
                <a:srgbClr val="FF0000"/>
              </a:solidFill>
              <a:latin typeface="Arial"/>
              <a:cs typeface="Arial"/>
            </a:rPr>
            <a:t>NUR 2016 </a:t>
          </a:r>
          <a:r>
            <a:rPr lang="de-DE" sz="1000" b="0" i="0" u="none" strike="noStrike" baseline="0">
              <a:solidFill>
                <a:srgbClr val="000000"/>
              </a:solidFill>
              <a:latin typeface="Arial"/>
              <a:cs typeface="Arial"/>
            </a:rPr>
            <a:t>Ausschließlich für das Testatsjahr 2016 sind hierin auch die nachträglich gemäß § 52 Abs. 3 i. V. m. § 100 Abs. 1 Satz 5 und § 100 Abs. 2 Satz 2 EEG 2017 gezahlten Vergütungen für nach dem 31.07.2014 und vor dem 01.01.2016 erzeugten Strommengen enthalten.</a:t>
          </a:r>
          <a:endParaRPr lang="de-DE"/>
        </a:p>
      </xdr:txBody>
    </xdr:sp>
    <xdr:clientData/>
  </xdr:twoCellAnchor>
  <xdr:twoCellAnchor editAs="oneCell">
    <xdr:from>
      <xdr:col>0</xdr:col>
      <xdr:colOff>76199</xdr:colOff>
      <xdr:row>31</xdr:row>
      <xdr:rowOff>9525</xdr:rowOff>
    </xdr:from>
    <xdr:to>
      <xdr:col>6</xdr:col>
      <xdr:colOff>1409699</xdr:colOff>
      <xdr:row>50</xdr:row>
      <xdr:rowOff>0</xdr:rowOff>
    </xdr:to>
    <xdr:sp macro="" textlink="">
      <xdr:nvSpPr>
        <xdr:cNvPr id="3" name="Text Box 4"/>
        <xdr:cNvSpPr txBox="1">
          <a:spLocks noChangeArrowheads="1"/>
        </xdr:cNvSpPr>
      </xdr:nvSpPr>
      <xdr:spPr bwMode="auto">
        <a:xfrm>
          <a:off x="76199" y="6438900"/>
          <a:ext cx="8220075" cy="30670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100" b="1" i="0" u="none" strike="noStrike" baseline="0">
              <a:solidFill>
                <a:srgbClr val="000000"/>
              </a:solidFill>
              <a:latin typeface="Arial"/>
              <a:cs typeface="Arial"/>
            </a:rPr>
            <a:t>Hinweis zum Selbstverbrauch</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Der von der EEG-Anlage erzeugte Strom darf durch den Anlagenbetreiber oder Dritte in unmittelbarer räumlicher Nähe ohne Durchleitung durch ein Netz verbraucht werden ("Selbstverbrauch"). Die Selbstverbrauchsmengen sind hinsichtlich derjenigen Strommengen zu unterscheiden, die</a:t>
          </a:r>
        </a:p>
        <a:p>
          <a:pPr algn="l" rtl="0">
            <a:defRPr sz="1000"/>
          </a:pPr>
          <a:r>
            <a:rPr lang="de-DE" sz="1000" b="0" i="0" u="none" strike="noStrike" baseline="0">
              <a:solidFill>
                <a:srgbClr val="000000"/>
              </a:solidFill>
              <a:latin typeface="Arial"/>
              <a:cs typeface="Arial"/>
            </a:rPr>
            <a:t>     a) nach § 33 Abs. 2 EEG in der am 31.03.2012 geltenden Fassung (d. h. EEG 2009 und EEG 2012 a. F.) vergütet werden (nur    </a:t>
          </a:r>
        </a:p>
        <a:p>
          <a:pPr algn="l" rtl="0">
            <a:defRPr sz="1000"/>
          </a:pPr>
          <a:r>
            <a:rPr lang="de-DE" sz="1000" b="0" i="0" u="none" strike="noStrike" baseline="0">
              <a:solidFill>
                <a:srgbClr val="000000"/>
              </a:solidFill>
              <a:latin typeface="Arial"/>
              <a:cs typeface="Arial"/>
            </a:rPr>
            <a:t>         Energieträger Solar), </a:t>
          </a:r>
        </a:p>
        <a:p>
          <a:pPr algn="l" rtl="0">
            <a:defRPr sz="1000"/>
          </a:pPr>
          <a:r>
            <a:rPr lang="de-DE" sz="1000" b="0" i="0" u="none" strike="noStrike" baseline="0">
              <a:solidFill>
                <a:srgbClr val="000000"/>
              </a:solidFill>
              <a:latin typeface="Arial"/>
              <a:cs typeface="Arial"/>
            </a:rPr>
            <a:t>     b) nach a) vergütungsfähig wären, aber aufgrund von Sanktionen (zeitweilig) nicht vergütet werden, </a:t>
          </a:r>
        </a:p>
        <a:p>
          <a:pPr algn="l" rtl="0">
            <a:defRPr sz="1000"/>
          </a:pPr>
          <a:r>
            <a:rPr lang="de-DE" sz="1000" b="0" i="0" u="none" strike="noStrike" baseline="0">
              <a:solidFill>
                <a:srgbClr val="000000"/>
              </a:solidFill>
              <a:latin typeface="Arial"/>
              <a:cs typeface="Arial"/>
            </a:rPr>
            <a:t>     c) generell nicht vergütungsfähig sind (alle Energieträger). </a:t>
          </a:r>
        </a:p>
        <a:p>
          <a:pPr algn="l" rtl="0">
            <a:defRPr sz="1000"/>
          </a:pPr>
          <a:r>
            <a:rPr lang="de-DE" sz="1000" b="0" i="0" u="none" strike="noStrike" baseline="0">
              <a:solidFill>
                <a:srgbClr val="000000"/>
              </a:solidFill>
              <a:latin typeface="Arial"/>
              <a:cs typeface="Arial"/>
            </a:rPr>
            <a:t>Alle diese Strommengen sind innerhalb der Bewegungsdaten der EEG-Jahresmeldung mit den hierfür vorgesehenen unterschiedlichen Kategorien zu melden und sofern erforderlich bei der Berechnung der Bemessungsleistung zu berücksichtigen. </a:t>
          </a:r>
        </a:p>
        <a:p>
          <a:pPr algn="l" rtl="0">
            <a:defRPr sz="1000"/>
          </a:pPr>
          <a:r>
            <a:rPr lang="de-DE" sz="1000" b="0" i="0" u="none" strike="noStrike" baseline="0">
              <a:solidFill>
                <a:srgbClr val="000000"/>
              </a:solidFill>
              <a:latin typeface="Arial"/>
              <a:cs typeface="Arial"/>
            </a:rPr>
            <a:t>Die Selbstverbrauchsmengen sind im Testat an keiner Stelle auszuweisen, insbesondere dürfen sie </a:t>
          </a:r>
          <a:r>
            <a:rPr lang="de-DE" sz="1000" b="0" i="0" u="sng" strike="noStrike" baseline="0">
              <a:solidFill>
                <a:srgbClr val="000000"/>
              </a:solidFill>
              <a:latin typeface="Arial"/>
              <a:cs typeface="Arial"/>
            </a:rPr>
            <a:t>nicht</a:t>
          </a:r>
          <a:r>
            <a:rPr lang="de-DE" sz="1000" b="0" i="0" u="none" strike="noStrike" baseline="0">
              <a:solidFill>
                <a:srgbClr val="000000"/>
              </a:solidFill>
              <a:latin typeface="Arial"/>
              <a:cs typeface="Arial"/>
            </a:rPr>
            <a:t> in der Tabelle 1 in die Spalte </a:t>
          </a:r>
          <a:r>
            <a:rPr lang="de-DE" sz="1000" b="0" i="1" u="none" strike="noStrike" baseline="0">
              <a:solidFill>
                <a:srgbClr val="000000"/>
              </a:solidFill>
              <a:latin typeface="Arial"/>
              <a:cs typeface="Arial"/>
            </a:rPr>
            <a:t>Kaufnännisch abgenommene Strommengen</a:t>
          </a:r>
          <a:r>
            <a:rPr lang="de-DE" sz="1000" b="0" i="0" u="none" strike="noStrike" baseline="0">
              <a:solidFill>
                <a:srgbClr val="000000"/>
              </a:solidFill>
              <a:latin typeface="Arial"/>
              <a:cs typeface="Arial"/>
            </a:rPr>
            <a:t> aufgenommen werden, da sie weder eingespeist noch an den ÜNB gewälzt werden. Ebenso wenig dürfen für diese Strommengen vNNE berechnet werden. </a:t>
          </a:r>
        </a:p>
        <a:p>
          <a:pPr algn="l" rtl="0">
            <a:defRPr sz="1000"/>
          </a:pPr>
          <a:r>
            <a:rPr lang="de-DE" sz="1000" b="0" i="0" u="none" strike="noStrike" baseline="0">
              <a:solidFill>
                <a:srgbClr val="000000"/>
              </a:solidFill>
              <a:latin typeface="Arial"/>
              <a:cs typeface="Arial"/>
            </a:rPr>
            <a:t>Da es sich bei der Selbstverbrauchsvergütung nach § 33 Abs. 2 EEG um eine Vergütung nach § 16 EEG in der am 31.03.2012 geltenden Fassung, ersetzt durch § 19 EEG 2014, handelt, </a:t>
          </a:r>
          <a:r>
            <a:rPr lang="de-DE" sz="1000" b="0" i="0" u="sng" strike="noStrike" baseline="0">
              <a:solidFill>
                <a:srgbClr val="000000"/>
              </a:solidFill>
              <a:latin typeface="Arial"/>
              <a:cs typeface="Arial"/>
            </a:rPr>
            <a:t>muss</a:t>
          </a:r>
          <a:r>
            <a:rPr lang="de-DE" sz="1000" b="0" i="0" u="none" strike="noStrike" baseline="0">
              <a:solidFill>
                <a:srgbClr val="000000"/>
              </a:solidFill>
              <a:latin typeface="Arial"/>
              <a:cs typeface="Arial"/>
            </a:rPr>
            <a:t> diese Vergütung in der Tabelle 1 in der Spalte </a:t>
          </a:r>
          <a:r>
            <a:rPr lang="de-DE" sz="1000" b="0" i="1" u="none" strike="noStrike" baseline="0">
              <a:solidFill>
                <a:srgbClr val="000000"/>
              </a:solidFill>
              <a:latin typeface="Arial"/>
              <a:cs typeface="Arial"/>
            </a:rPr>
            <a:t>Einspeisevergütung und Selbstverbrauchsvergütung</a:t>
          </a:r>
          <a:r>
            <a:rPr lang="de-DE" sz="1000" b="0" i="0" u="none" strike="noStrike" baseline="0">
              <a:solidFill>
                <a:srgbClr val="000000"/>
              </a:solidFill>
              <a:latin typeface="Arial"/>
              <a:cs typeface="Arial"/>
            </a:rPr>
            <a:t> für den Energieträger Solar </a:t>
          </a:r>
          <a:r>
            <a:rPr lang="de-DE" sz="1000" b="0" i="0" u="sng" strike="noStrike" baseline="0">
              <a:solidFill>
                <a:srgbClr val="000000"/>
              </a:solidFill>
              <a:latin typeface="Arial"/>
              <a:cs typeface="Arial"/>
            </a:rPr>
            <a:t>enthalten sein</a:t>
          </a:r>
          <a:r>
            <a:rPr lang="de-DE" sz="1000" b="0" i="0" u="none" strike="noStrike" baseline="0">
              <a:solidFill>
                <a:srgbClr val="000000"/>
              </a:solidFill>
              <a:latin typeface="Arial"/>
              <a:cs typeface="Arial"/>
            </a:rPr>
            <a:t>.</a:t>
          </a:r>
        </a:p>
        <a:p>
          <a:pPr algn="l" rtl="0">
            <a:defRPr sz="1000"/>
          </a:pPr>
          <a:r>
            <a:rPr lang="de-DE" sz="1000" b="1" i="0" u="none" strike="noStrike" baseline="0">
              <a:solidFill>
                <a:srgbClr val="000000"/>
              </a:solidFill>
              <a:latin typeface="Arial"/>
              <a:cs typeface="Arial"/>
            </a:rPr>
            <a:t>Hinweis:</a:t>
          </a:r>
          <a:r>
            <a:rPr lang="de-DE" sz="1000" b="0" i="0" u="none" strike="noStrike" baseline="0">
              <a:solidFill>
                <a:srgbClr val="000000"/>
              </a:solidFill>
              <a:latin typeface="Arial"/>
              <a:cs typeface="Arial"/>
            </a:rPr>
            <a:t> Die Selbstverbrauchsvergütung berechnet sich durch vorzeichenbehafte Summation der Vergütungen aller in den Bewegungsdaten gemeldeten Kategorien SgK334*** (selbstverbrauchte Erzeugung </a:t>
          </a:r>
          <a:r>
            <a:rPr lang="de-DE" sz="1000" b="0" i="0" u="sng" strike="noStrike" baseline="0">
              <a:solidFill>
                <a:srgbClr val="000000"/>
              </a:solidFill>
              <a:latin typeface="Arial"/>
              <a:cs typeface="Arial"/>
            </a:rPr>
            <a:t>plus</a:t>
          </a:r>
          <a:r>
            <a:rPr lang="de-DE" sz="1000" b="0" i="0" u="none" strike="noStrike" baseline="0">
              <a:solidFill>
                <a:srgbClr val="000000"/>
              </a:solidFill>
              <a:latin typeface="Arial"/>
              <a:cs typeface="Arial"/>
            </a:rPr>
            <a:t> Rückvergütung, wobei Rückvergütung negativ ist).</a:t>
          </a:r>
        </a:p>
        <a:p>
          <a:pPr algn="l" rtl="0">
            <a:defRPr sz="1000"/>
          </a:pPr>
          <a:r>
            <a:rPr lang="de-DE" sz="1000" b="0" i="0" u="none" strike="noStrike" baseline="0">
              <a:solidFill>
                <a:srgbClr val="000000"/>
              </a:solidFill>
              <a:latin typeface="Arial"/>
              <a:cs typeface="Arial"/>
            </a:rPr>
            <a:t>Die in den Vorjahren vorgesehene separate Tabelle zum Ausweis des geförderten Selbstverbrauchs gemäß a) entfällt ab dem Leistungsjahr 2014. Die folgenden Angaben sind nur informativ!</a:t>
          </a:r>
          <a:endParaRPr lang="de-DE"/>
        </a:p>
      </xdr:txBody>
    </xdr:sp>
    <xdr:clientData/>
  </xdr:twoCellAnchor>
  <xdr:twoCellAnchor editAs="oneCell">
    <xdr:from>
      <xdr:col>1</xdr:col>
      <xdr:colOff>0</xdr:colOff>
      <xdr:row>56</xdr:row>
      <xdr:rowOff>0</xdr:rowOff>
    </xdr:from>
    <xdr:to>
      <xdr:col>6</xdr:col>
      <xdr:colOff>1381125</xdr:colOff>
      <xdr:row>73</xdr:row>
      <xdr:rowOff>76201</xdr:rowOff>
    </xdr:to>
    <xdr:sp macro="" textlink="">
      <xdr:nvSpPr>
        <xdr:cNvPr id="4" name="Text Box 4"/>
        <xdr:cNvSpPr txBox="1">
          <a:spLocks noChangeArrowheads="1"/>
        </xdr:cNvSpPr>
      </xdr:nvSpPr>
      <xdr:spPr bwMode="auto">
        <a:xfrm>
          <a:off x="114300" y="10315575"/>
          <a:ext cx="8153400" cy="3019426"/>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400" b="1" i="0" u="none" strike="noStrike" baseline="0">
              <a:solidFill>
                <a:srgbClr val="000000"/>
              </a:solidFill>
              <a:latin typeface="Arial"/>
              <a:cs typeface="Arial"/>
            </a:rPr>
            <a:t>Tabelle 2: Direktvermarktung</a:t>
          </a:r>
          <a:br>
            <a:rPr lang="de-DE" sz="1400" b="1" i="0" u="none" strike="noStrike" baseline="0">
              <a:solidFill>
                <a:srgbClr val="000000"/>
              </a:solidFill>
              <a:latin typeface="Arial"/>
              <a:cs typeface="Arial"/>
            </a:rPr>
          </a:br>
          <a:r>
            <a:rPr lang="de-DE" sz="1400" b="1" i="0" u="none" strike="noStrike" baseline="0">
              <a:solidFill>
                <a:srgbClr val="000000"/>
              </a:solidFill>
              <a:latin typeface="Arial"/>
              <a:cs typeface="Arial"/>
            </a:rPr>
            <a:t>Angaben zur direkt vermarkteten Strommenge und zu Prämien nach § 19 Abs. 1 Nr. 1 EEG 2014</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In der ersten </a:t>
          </a:r>
          <a:r>
            <a:rPr lang="de-DE" sz="1000" b="1" i="0" u="none" strike="noStrike" baseline="0">
              <a:solidFill>
                <a:srgbClr val="000000"/>
              </a:solidFill>
              <a:latin typeface="Arial"/>
              <a:cs typeface="Arial"/>
            </a:rPr>
            <a:t>Spalte </a:t>
          </a:r>
          <a:r>
            <a:rPr lang="de-DE" sz="1000" b="1" i="1" u="none" strike="noStrike" baseline="0">
              <a:solidFill>
                <a:srgbClr val="000000"/>
              </a:solidFill>
              <a:latin typeface="Arial"/>
              <a:cs typeface="Arial"/>
            </a:rPr>
            <a:t>Marktprämie</a:t>
          </a: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sind die gemäß § 19 Abs. 1 Nr. 1 EEG 2014 an die Anlagenbetreiber zu zahlenden Marktprämien zu erfassen. </a:t>
          </a:r>
          <a:r>
            <a:rPr lang="de-DE" sz="1000" b="1" i="0" u="none" strike="noStrike" baseline="0">
              <a:solidFill>
                <a:srgbClr val="FF0000"/>
              </a:solidFill>
              <a:latin typeface="Arial"/>
              <a:cs typeface="Arial"/>
            </a:rPr>
            <a:t>NUR 2016</a:t>
          </a:r>
          <a:r>
            <a:rPr lang="de-DE" sz="1000" b="0" i="0" u="none" strike="noStrike" baseline="0">
              <a:solidFill>
                <a:srgbClr val="000000"/>
              </a:solidFill>
              <a:latin typeface="Arial"/>
              <a:cs typeface="Arial"/>
            </a:rPr>
            <a:t> Die in dieser Spalte angegebenen Marktprämien beinhalten außerdem ab dem Leistungsjahr 2016 die Kürzungen gemäß § 52 Abs. 3 oder § 53c EEG 2017, die die Marktprämien reduzieren. Ausschließlich für das Testatsjahr 2016 sind hierin auch die nachträglich gemäß § 52 Abs. 3 i. V. m. § 100 Abs. 1 Satz 5 und § 100 Abs. 2 Satz 2 EEG 2017 gezahlten Marktprämien für nach dem 31.07.2014 und vor dem 01.01.2016 erzeugten und im Marktprämien-Modell direkt vermarkteten Strommengen enthalten.</a:t>
          </a:r>
        </a:p>
        <a:p>
          <a:pPr algn="l" rtl="0">
            <a:defRPr sz="1000"/>
          </a:pPr>
          <a:r>
            <a:rPr lang="de-DE" sz="1000" b="0" i="0" u="none" strike="noStrike" baseline="0">
              <a:solidFill>
                <a:srgbClr val="000000"/>
              </a:solidFill>
              <a:latin typeface="Arial"/>
              <a:cs typeface="Arial"/>
            </a:rPr>
            <a:t>In der zweiten bis vierten </a:t>
          </a:r>
          <a:r>
            <a:rPr lang="de-DE" sz="1000" b="1" i="0" u="none" strike="noStrike" baseline="0">
              <a:solidFill>
                <a:srgbClr val="000000"/>
              </a:solidFill>
              <a:latin typeface="Arial"/>
              <a:cs typeface="Arial"/>
            </a:rPr>
            <a:t>Spalte </a:t>
          </a:r>
          <a:r>
            <a:rPr lang="de-DE" sz="1000" b="1" i="1" u="none" strike="noStrike" baseline="0">
              <a:solidFill>
                <a:srgbClr val="000000"/>
              </a:solidFill>
              <a:latin typeface="Arial"/>
              <a:cs typeface="Arial"/>
            </a:rPr>
            <a:t>Direkt vermarktete Strommengen</a:t>
          </a:r>
          <a:r>
            <a:rPr lang="de-DE" sz="1000" b="0" i="0" u="none" strike="noStrike" baseline="0">
              <a:solidFill>
                <a:srgbClr val="000000"/>
              </a:solidFill>
              <a:latin typeface="Arial"/>
              <a:cs typeface="Arial"/>
            </a:rPr>
            <a:t> [kWh] sind alle erzeugten und eingespeisten Strommengen zu melden, die in den jeweiligen Formen der Direktvermarktung nach </a:t>
          </a:r>
        </a:p>
        <a:p>
          <a:pPr algn="l" rtl="0">
            <a:defRPr sz="1000"/>
          </a:pPr>
          <a:r>
            <a:rPr lang="de-DE" sz="1000" b="0" i="0" u="none" strike="noStrike" baseline="0">
              <a:solidFill>
                <a:srgbClr val="000000"/>
              </a:solidFill>
              <a:latin typeface="Arial"/>
              <a:cs typeface="Arial"/>
            </a:rPr>
            <a:t> - § 20 Abs. 1 Nr. 1 EEG 2014 (Marktprämienmodell) </a:t>
          </a:r>
        </a:p>
        <a:p>
          <a:pPr algn="l" rtl="0">
            <a:defRPr sz="1000"/>
          </a:pPr>
          <a:r>
            <a:rPr lang="de-DE" sz="1000" b="0" i="0" u="none" strike="noStrike" baseline="0">
              <a:solidFill>
                <a:srgbClr val="000000"/>
              </a:solidFill>
              <a:latin typeface="Arial"/>
              <a:cs typeface="Arial"/>
            </a:rPr>
            <a:t> - § 20 Abs. 1 Nr. 2 EEG 2014 (Sonstige Direktvermarktung) </a:t>
          </a:r>
        </a:p>
        <a:p>
          <a:pPr algn="l" rtl="0">
            <a:defRPr sz="1000"/>
          </a:pPr>
          <a:r>
            <a:rPr lang="de-DE" sz="1000" b="0" i="0" u="none" strike="noStrike" baseline="0">
              <a:solidFill>
                <a:srgbClr val="000000"/>
              </a:solidFill>
              <a:latin typeface="Arial"/>
              <a:cs typeface="Arial"/>
            </a:rPr>
            <a:t>vermarktet und bilanziert worden sind. Daher sind auch solche direkt vermarkteten Strommengen einzubeziehen, die z. B. aufgrund von Sanktionen keine Marktprämie erhalten. Innerhalb der Bewegungsdaten sind die sanktionierten Strommengen mit den hierfür vorgesehenen Kategorien separat zu melden. Da die direkt vermarkteten Strommengen weder nach § 19 Abs. 1 Nr. 2 EEG 2014 vergütet noch an den ÜNB gewälzt werden, dürfen sie </a:t>
          </a:r>
          <a:r>
            <a:rPr lang="de-DE" sz="1000" b="0" i="0" u="sng" strike="noStrike" baseline="0">
              <a:solidFill>
                <a:srgbClr val="000000"/>
              </a:solidFill>
              <a:latin typeface="Arial"/>
              <a:cs typeface="Arial"/>
            </a:rPr>
            <a:t>nicht</a:t>
          </a:r>
          <a:r>
            <a:rPr lang="de-DE" sz="1000" b="0" i="0" u="none" strike="noStrike" baseline="0">
              <a:solidFill>
                <a:srgbClr val="000000"/>
              </a:solidFill>
              <a:latin typeface="Arial"/>
              <a:cs typeface="Arial"/>
            </a:rPr>
            <a:t> in der Tabelle 1 in der Spalte </a:t>
          </a:r>
          <a:r>
            <a:rPr lang="de-DE" sz="1000" b="0" i="1" u="none" strike="noStrike" baseline="0">
              <a:solidFill>
                <a:srgbClr val="000000"/>
              </a:solidFill>
              <a:latin typeface="Arial"/>
              <a:cs typeface="Arial"/>
            </a:rPr>
            <a:t>Kaufmännisch abgenommene Strommengen</a:t>
          </a:r>
          <a:r>
            <a:rPr lang="de-DE" sz="1000" b="0" i="0" u="none" strike="noStrike" baseline="0">
              <a:solidFill>
                <a:srgbClr val="000000"/>
              </a:solidFill>
              <a:latin typeface="Arial"/>
              <a:cs typeface="Arial"/>
            </a:rPr>
            <a:t> bzw. Spalte </a:t>
          </a:r>
          <a:r>
            <a:rPr lang="de-DE" sz="1000" b="0" i="1" u="none" strike="noStrike" baseline="0">
              <a:solidFill>
                <a:srgbClr val="000000"/>
              </a:solidFill>
              <a:latin typeface="Arial"/>
              <a:cs typeface="Arial"/>
            </a:rPr>
            <a:t>Einspeisevergütung und Selbstver-brauchsvergütung</a:t>
          </a:r>
          <a:r>
            <a:rPr lang="de-DE" sz="1000" b="0" i="0" u="none" strike="noStrike" baseline="0">
              <a:solidFill>
                <a:srgbClr val="000000"/>
              </a:solidFill>
              <a:latin typeface="Arial"/>
              <a:cs typeface="Arial"/>
            </a:rPr>
            <a:t> erfasst werden. </a:t>
          </a:r>
          <a:r>
            <a:rPr lang="de-DE" sz="1000" b="1" i="0" u="none" strike="noStrike" baseline="0">
              <a:solidFill>
                <a:srgbClr val="FF0000"/>
              </a:solidFill>
              <a:latin typeface="Arial"/>
              <a:cs typeface="Arial"/>
            </a:rPr>
            <a:t>NUR 2016 </a:t>
          </a:r>
          <a:r>
            <a:rPr lang="de-DE" sz="1000" b="0" i="0" u="none" strike="noStrike" baseline="0">
              <a:solidFill>
                <a:srgbClr val="000000"/>
              </a:solidFill>
              <a:latin typeface="Arial"/>
              <a:cs typeface="Arial"/>
            </a:rPr>
            <a:t>Im Testatsjahr 2016 </a:t>
          </a:r>
          <a:r>
            <a:rPr lang="de-DE" sz="1000" b="0" i="0" u="sng" strike="noStrike" baseline="0">
              <a:solidFill>
                <a:srgbClr val="000000"/>
              </a:solidFill>
              <a:latin typeface="Arial"/>
              <a:cs typeface="Arial"/>
            </a:rPr>
            <a:t>nicht</a:t>
          </a:r>
          <a:r>
            <a:rPr lang="de-DE" sz="1000" b="0" i="0" u="none" strike="noStrike" baseline="0">
              <a:solidFill>
                <a:srgbClr val="000000"/>
              </a:solidFill>
              <a:latin typeface="Arial"/>
              <a:cs typeface="Arial"/>
            </a:rPr>
            <a:t> enthalten sind die Strommengen, die nach dem 31.07.2014 und vor dem 01.01.2016 erzeugt worden sind und im Testatsjahr 2016 eine nachträgliche Marktprämie gemäß § 52 Abs. 3 i. V. m. § 100 Abs. 1 Satz 5 und § 100 Abs. 2 Satz 2 EEG 2017 erhalten, da diese bereits in den Testatsjahren 2014 und/oder 2015 testiert worden sind.</a:t>
          </a:r>
          <a:endParaRPr lang="de-DE"/>
        </a:p>
      </xdr:txBody>
    </xdr:sp>
    <xdr:clientData/>
  </xdr:twoCellAnchor>
  <xdr:twoCellAnchor editAs="oneCell">
    <xdr:from>
      <xdr:col>1</xdr:col>
      <xdr:colOff>28575</xdr:colOff>
      <xdr:row>101</xdr:row>
      <xdr:rowOff>9525</xdr:rowOff>
    </xdr:from>
    <xdr:to>
      <xdr:col>26</xdr:col>
      <xdr:colOff>38100</xdr:colOff>
      <xdr:row>110</xdr:row>
      <xdr:rowOff>104775</xdr:rowOff>
    </xdr:to>
    <xdr:sp macro="" textlink="">
      <xdr:nvSpPr>
        <xdr:cNvPr id="5" name="Text Box 4"/>
        <xdr:cNvSpPr txBox="1">
          <a:spLocks noChangeArrowheads="1"/>
        </xdr:cNvSpPr>
      </xdr:nvSpPr>
      <xdr:spPr bwMode="auto">
        <a:xfrm>
          <a:off x="142875" y="17926050"/>
          <a:ext cx="8201025" cy="15525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400" b="1" i="0" u="none" strike="noStrike" baseline="0">
              <a:solidFill>
                <a:srgbClr val="000000"/>
              </a:solidFill>
              <a:latin typeface="Arial"/>
              <a:cs typeface="Arial"/>
            </a:rPr>
            <a:t>Tabelle 4: Vermiedene Netznutzungsentgelte </a:t>
          </a:r>
        </a:p>
        <a:p>
          <a:pPr algn="l" rtl="0">
            <a:defRPr sz="1000"/>
          </a:pPr>
          <a:r>
            <a:rPr lang="de-DE" sz="1400" b="1" i="0" u="none" strike="noStrike" baseline="0">
              <a:solidFill>
                <a:srgbClr val="000000"/>
              </a:solidFill>
              <a:latin typeface="Arial"/>
              <a:cs typeface="Arial"/>
            </a:rPr>
            <a:t>Angaben zu den vermiedenen Netznutzungsentgelten (vNNE) nach § 57 Abs. 3 EEG 2014</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In der </a:t>
          </a:r>
          <a:r>
            <a:rPr lang="de-DE" sz="1000" b="1" i="0" u="none" strike="noStrike" baseline="0">
              <a:solidFill>
                <a:srgbClr val="000000"/>
              </a:solidFill>
              <a:latin typeface="Arial"/>
              <a:cs typeface="Arial"/>
            </a:rPr>
            <a:t>Spalte vNNE </a:t>
          </a:r>
          <a:r>
            <a:rPr lang="de-DE" sz="1000" b="0" i="0" u="none" strike="noStrike" baseline="0">
              <a:solidFill>
                <a:srgbClr val="000000"/>
              </a:solidFill>
              <a:latin typeface="Arial"/>
              <a:cs typeface="Arial"/>
            </a:rPr>
            <a:t>[€] sind alle an den ÜNB auszuzahlenden vermiedenen Netznutzungsentgelte </a:t>
          </a:r>
          <a:r>
            <a:rPr lang="de-DE" sz="1000" b="0" i="0" u="sng" strike="noStrike" baseline="0">
              <a:solidFill>
                <a:srgbClr val="000000"/>
              </a:solidFill>
              <a:latin typeface="Arial"/>
              <a:cs typeface="Arial"/>
            </a:rPr>
            <a:t>einschließlich</a:t>
          </a:r>
          <a:r>
            <a:rPr lang="de-DE" sz="1000" b="0" i="0" u="none" strike="noStrike" baseline="0">
              <a:solidFill>
                <a:srgbClr val="000000"/>
              </a:solidFill>
              <a:latin typeface="Arial"/>
              <a:cs typeface="Arial"/>
            </a:rPr>
            <a:t> der vNNE für direkt vermarktete Strommengen nach § 20 Abs. 1 Nr. 1 EEG 2014 (Marktprämienmodell) auszuweisen. Im Gegensatz zu den Bewegungsdaten sind im Testat die vNNE mit positivem Vorzeichen auszuweisen.</a:t>
          </a:r>
        </a:p>
        <a:p>
          <a:pPr algn="l" rtl="0">
            <a:defRPr sz="1000"/>
          </a:pPr>
          <a:r>
            <a:rPr lang="de-DE" sz="1000" b="0" i="0" u="none" strike="noStrike" baseline="0">
              <a:solidFill>
                <a:srgbClr val="000000"/>
              </a:solidFill>
              <a:latin typeface="Arial"/>
              <a:cs typeface="Arial"/>
            </a:rPr>
            <a:t>Die vNNE für die sogenannte Sonstige Direktvermarktung nach § 20 Abs. 1 Nr. 2 EEG 2014, die an den Anlagenbetreiber zu zahlen sind, sind weder in den Bewegungsdaten zu melden noch im Testat auszuweisen. Für selbstverbrauchte Strommengen sind keine vNNE zu berechnen, da aufgrund fehlender Netzeinspeisung keine Netznutzungsentgelte vermieden werden. </a:t>
          </a:r>
          <a:endParaRPr lang="de-DE"/>
        </a:p>
      </xdr:txBody>
    </xdr:sp>
    <xdr:clientData/>
  </xdr:twoCellAnchor>
  <xdr:twoCellAnchor editAs="oneCell">
    <xdr:from>
      <xdr:col>1</xdr:col>
      <xdr:colOff>47625</xdr:colOff>
      <xdr:row>169</xdr:row>
      <xdr:rowOff>80010</xdr:rowOff>
    </xdr:from>
    <xdr:to>
      <xdr:col>26</xdr:col>
      <xdr:colOff>85892</xdr:colOff>
      <xdr:row>186</xdr:row>
      <xdr:rowOff>152400</xdr:rowOff>
    </xdr:to>
    <xdr:sp macro="" textlink="">
      <xdr:nvSpPr>
        <xdr:cNvPr id="6" name="Text Box 4"/>
        <xdr:cNvSpPr txBox="1">
          <a:spLocks noChangeArrowheads="1"/>
        </xdr:cNvSpPr>
      </xdr:nvSpPr>
      <xdr:spPr bwMode="auto">
        <a:xfrm>
          <a:off x="161925" y="31750635"/>
          <a:ext cx="8229767" cy="346329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400" b="1" i="0" u="none" strike="noStrike" baseline="0">
              <a:solidFill>
                <a:srgbClr val="000000"/>
              </a:solidFill>
              <a:latin typeface="Arial"/>
              <a:cs typeface="Arial"/>
            </a:rPr>
            <a:t>Tabelle 6: Zusammenfassung der Zahlungen</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folgende Tabelle fasst die einzelnen Zahlungen zusammen.</a:t>
          </a:r>
        </a:p>
        <a:p>
          <a:pPr algn="l" rtl="0">
            <a:defRPr sz="1000"/>
          </a:pPr>
          <a:r>
            <a:rPr lang="de-DE" sz="1000" b="0" i="0" u="none" strike="noStrike" baseline="0">
              <a:solidFill>
                <a:srgbClr val="000000"/>
              </a:solidFill>
              <a:latin typeface="Arial"/>
              <a:cs typeface="Arial"/>
            </a:rPr>
            <a:t>In die erste </a:t>
          </a:r>
          <a:r>
            <a:rPr lang="de-DE" sz="1000" b="1" i="0" u="none" strike="noStrike" baseline="0">
              <a:solidFill>
                <a:srgbClr val="000000"/>
              </a:solidFill>
              <a:latin typeface="Arial"/>
              <a:cs typeface="Arial"/>
            </a:rPr>
            <a:t>Zeile </a:t>
          </a:r>
          <a:r>
            <a:rPr lang="de-DE" sz="1000" b="1" i="1" u="none" strike="noStrike" baseline="0">
              <a:solidFill>
                <a:srgbClr val="000000"/>
              </a:solidFill>
              <a:latin typeface="Arial"/>
              <a:cs typeface="Arial"/>
            </a:rPr>
            <a:t>Einspeisevergütung und Selbstverbrauchsvergütung</a:t>
          </a:r>
          <a:r>
            <a:rPr lang="de-DE" sz="1000" b="0" i="0" u="none" strike="noStrike" baseline="0">
              <a:solidFill>
                <a:srgbClr val="000000"/>
              </a:solidFill>
              <a:latin typeface="Arial"/>
              <a:cs typeface="Arial"/>
            </a:rPr>
            <a:t> [€] ist die Summe der Vergütungen aus der Tabelle 1 zu übernehmen.</a:t>
          </a:r>
        </a:p>
        <a:p>
          <a:pPr algn="l" rtl="0">
            <a:defRPr sz="1000"/>
          </a:pPr>
          <a:r>
            <a:rPr lang="de-DE" sz="1000" b="0" i="0" u="none" strike="noStrike" baseline="0">
              <a:solidFill>
                <a:srgbClr val="000000"/>
              </a:solidFill>
              <a:latin typeface="Arial"/>
              <a:cs typeface="Arial"/>
            </a:rPr>
            <a:t>In die zweite </a:t>
          </a:r>
          <a:r>
            <a:rPr lang="de-DE" sz="1000" b="1" i="0" u="none" strike="noStrike" baseline="0">
              <a:solidFill>
                <a:srgbClr val="000000"/>
              </a:solidFill>
              <a:latin typeface="Arial"/>
              <a:cs typeface="Arial"/>
            </a:rPr>
            <a:t>Zeile </a:t>
          </a:r>
          <a:r>
            <a:rPr lang="de-DE" sz="1000" b="1" i="1" u="none" strike="noStrike" baseline="0">
              <a:solidFill>
                <a:srgbClr val="000000"/>
              </a:solidFill>
              <a:latin typeface="Arial"/>
              <a:cs typeface="Arial"/>
            </a:rPr>
            <a:t>Marktprämie</a:t>
          </a: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ist die Summe der Marktprämien aus der Tabelle 2 zu übernehmen.</a:t>
          </a:r>
        </a:p>
        <a:p>
          <a:pPr algn="l" rtl="0">
            <a:defRPr sz="1000"/>
          </a:pPr>
          <a:r>
            <a:rPr lang="de-DE" sz="1000" b="0" i="0" u="none" strike="noStrike" baseline="0">
              <a:solidFill>
                <a:srgbClr val="000000"/>
              </a:solidFill>
              <a:latin typeface="Arial"/>
              <a:cs typeface="Arial"/>
            </a:rPr>
            <a:t>In die dritte </a:t>
          </a:r>
          <a:r>
            <a:rPr lang="de-DE" sz="1000" b="1" i="0" u="none" strike="noStrike" baseline="0">
              <a:solidFill>
                <a:srgbClr val="000000"/>
              </a:solidFill>
              <a:latin typeface="Arial"/>
              <a:cs typeface="Arial"/>
            </a:rPr>
            <a:t>Zeile </a:t>
          </a:r>
          <a:r>
            <a:rPr lang="de-DE" sz="1000" b="1" i="1" u="none" strike="noStrike" baseline="0">
              <a:solidFill>
                <a:srgbClr val="000000"/>
              </a:solidFill>
              <a:latin typeface="Arial"/>
              <a:cs typeface="Arial"/>
            </a:rPr>
            <a:t>Förderung für Flexibilität</a:t>
          </a:r>
          <a:r>
            <a:rPr lang="de-DE" sz="1000" b="0" i="0" u="none" strike="noStrike" baseline="0">
              <a:solidFill>
                <a:srgbClr val="000000"/>
              </a:solidFill>
              <a:latin typeface="Arial"/>
              <a:cs typeface="Arial"/>
            </a:rPr>
            <a:t> [€] ist die Summe des Flexibilitätszuschlags und der Flexibilitätsprämien aus der Tabelle 3 zu übernehmen.</a:t>
          </a:r>
        </a:p>
        <a:p>
          <a:pPr algn="l" rtl="0">
            <a:defRPr sz="1000"/>
          </a:pPr>
          <a:r>
            <a:rPr lang="de-DE" sz="1000" b="0" i="0" u="none" strike="noStrike" baseline="0">
              <a:solidFill>
                <a:srgbClr val="000000"/>
              </a:solidFill>
              <a:latin typeface="Arial"/>
              <a:cs typeface="Arial"/>
            </a:rPr>
            <a:t>In die vierte </a:t>
          </a:r>
          <a:r>
            <a:rPr lang="de-DE" sz="1000" b="1" i="0" u="none" strike="noStrike" baseline="0">
              <a:solidFill>
                <a:srgbClr val="000000"/>
              </a:solidFill>
              <a:latin typeface="Arial"/>
              <a:cs typeface="Arial"/>
            </a:rPr>
            <a:t>Zeile </a:t>
          </a:r>
          <a:r>
            <a:rPr lang="de-DE" sz="1000" b="1" i="1" u="none" strike="noStrike" baseline="0">
              <a:solidFill>
                <a:srgbClr val="000000"/>
              </a:solidFill>
              <a:latin typeface="Arial"/>
              <a:cs typeface="Arial"/>
            </a:rPr>
            <a:t>vermiedene Netznutzungsentgelte (vNNE)</a:t>
          </a: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ist die Summe der vermiedenen Netznutzungsentgelte aus der Tabelle 4 zu übernehmen.</a:t>
          </a:r>
        </a:p>
        <a:p>
          <a:r>
            <a:rPr lang="de-DE" sz="1000" b="1">
              <a:solidFill>
                <a:srgbClr val="FF0000"/>
              </a:solidFill>
              <a:effectLst/>
              <a:latin typeface="Arial" panose="020B0604020202020204" pitchFamily="34" charset="0"/>
              <a:ea typeface="+mn-ea"/>
              <a:cs typeface="Arial" panose="020B0604020202020204" pitchFamily="34" charset="0"/>
            </a:rPr>
            <a:t>NEU </a:t>
          </a:r>
          <a:r>
            <a:rPr lang="de-DE" sz="1000">
              <a:effectLst/>
              <a:latin typeface="Arial" panose="020B0604020202020204" pitchFamily="34" charset="0"/>
              <a:ea typeface="+mn-ea"/>
              <a:cs typeface="Arial" panose="020B0604020202020204" pitchFamily="34" charset="0"/>
            </a:rPr>
            <a:t>In der fünften </a:t>
          </a:r>
          <a:r>
            <a:rPr lang="de-DE" sz="1000" b="1">
              <a:effectLst/>
              <a:latin typeface="Arial" panose="020B0604020202020204" pitchFamily="34" charset="0"/>
              <a:ea typeface="+mn-ea"/>
              <a:cs typeface="Arial" panose="020B0604020202020204" pitchFamily="34" charset="0"/>
            </a:rPr>
            <a:t>Zeile EEG-Umlage für Eigenversorgung für das Jahr 2016 inklusive Zinsen</a:t>
          </a:r>
          <a:r>
            <a:rPr lang="de-DE" sz="1000">
              <a:effectLst/>
              <a:latin typeface="Arial" panose="020B0604020202020204" pitchFamily="34" charset="0"/>
              <a:ea typeface="+mn-ea"/>
              <a:cs typeface="Arial" panose="020B0604020202020204" pitchFamily="34" charset="0"/>
            </a:rPr>
            <a:t> ist die Summe der EEG-Umlagen für das Leistungsjahr 2016 sowie die Zinsen aus der ersten der beiden Tabellen 5 zu übernehmen.</a:t>
          </a:r>
        </a:p>
        <a:p>
          <a:r>
            <a:rPr lang="de-DE" sz="1000" b="1">
              <a:solidFill>
                <a:srgbClr val="FF0000"/>
              </a:solidFill>
              <a:effectLst/>
              <a:latin typeface="Arial" panose="020B0604020202020204" pitchFamily="34" charset="0"/>
              <a:ea typeface="+mn-ea"/>
              <a:cs typeface="Arial" panose="020B0604020202020204" pitchFamily="34" charset="0"/>
            </a:rPr>
            <a:t>NEU </a:t>
          </a:r>
          <a:r>
            <a:rPr lang="de-DE" sz="1000">
              <a:effectLst/>
              <a:latin typeface="Arial" panose="020B0604020202020204" pitchFamily="34" charset="0"/>
              <a:ea typeface="+mn-ea"/>
              <a:cs typeface="Arial" panose="020B0604020202020204" pitchFamily="34" charset="0"/>
            </a:rPr>
            <a:t>In der sechsten </a:t>
          </a:r>
          <a:r>
            <a:rPr lang="de-DE" sz="1000" b="1">
              <a:effectLst/>
              <a:latin typeface="Arial" panose="020B0604020202020204" pitchFamily="34" charset="0"/>
              <a:ea typeface="+mn-ea"/>
              <a:cs typeface="Arial" panose="020B0604020202020204" pitchFamily="34" charset="0"/>
            </a:rPr>
            <a:t>Zeile EEG-Umlage für Eigenversorgung für Vorjahre</a:t>
          </a:r>
          <a:r>
            <a:rPr lang="de-DE" sz="1000">
              <a:effectLst/>
              <a:latin typeface="Arial" panose="020B0604020202020204" pitchFamily="34" charset="0"/>
              <a:ea typeface="+mn-ea"/>
              <a:cs typeface="Arial" panose="020B0604020202020204" pitchFamily="34" charset="0"/>
            </a:rPr>
            <a:t> ist die Summe der EEG-Umlagen für die Vorjahre aus der zweiten der beiden Tabellen 5 zu übernehmen.</a:t>
          </a:r>
          <a:endParaRPr lang="de-DE"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de-DE" sz="1000" b="0" i="0" u="none" strike="noStrike" baseline="0">
              <a:solidFill>
                <a:srgbClr val="000000"/>
              </a:solidFill>
              <a:latin typeface="Arial"/>
              <a:cs typeface="Arial"/>
            </a:rPr>
            <a:t>Die </a:t>
          </a:r>
          <a:r>
            <a:rPr lang="de-DE" sz="1000" b="1" i="0" u="none" strike="noStrike" baseline="0">
              <a:solidFill>
                <a:srgbClr val="000000"/>
              </a:solidFill>
              <a:latin typeface="Arial"/>
              <a:cs typeface="Arial"/>
            </a:rPr>
            <a:t>Zeile </a:t>
          </a:r>
          <a:r>
            <a:rPr lang="de-DE" sz="1000" b="1" i="1" u="none" strike="noStrike" baseline="0">
              <a:solidFill>
                <a:srgbClr val="000000"/>
              </a:solidFill>
              <a:latin typeface="Arial"/>
              <a:cs typeface="Arial"/>
            </a:rPr>
            <a:t>Saldo</a:t>
          </a: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enthält die Summe aus der Vergütung, der Marktprämie und der Förderung der Flexibilität abzüglich der vNNE und abzüglich der EEG-Umlage für Eigenversorgung und Zinsen. Da im Gegensatz zu den Bewegungsdaten die vNNE und die EEG-Umlagen (und Zinsen) im Testat mit positivem Vorzeichen zu erfassen sind, sind sie bei der Saldierung abzuziehen.</a:t>
          </a:r>
        </a:p>
        <a:p>
          <a:pPr algn="l" rtl="0">
            <a:defRPr sz="1000"/>
          </a:pPr>
          <a:r>
            <a:rPr lang="de-DE" sz="1000" b="0" i="0" u="none" strike="noStrike" baseline="0">
              <a:solidFill>
                <a:srgbClr val="000000"/>
              </a:solidFill>
              <a:latin typeface="Arial"/>
              <a:cs typeface="Arial"/>
            </a:rPr>
            <a:t>Die wälzungsfähigen </a:t>
          </a:r>
          <a:r>
            <a:rPr lang="de-DE" sz="1000" b="1" i="0" u="none" strike="noStrike" baseline="0">
              <a:solidFill>
                <a:srgbClr val="000000"/>
              </a:solidFill>
              <a:latin typeface="Arial"/>
              <a:cs typeface="Arial"/>
            </a:rPr>
            <a:t>Kosten der 50,2-Hz-Umrüstung</a:t>
          </a:r>
          <a:r>
            <a:rPr lang="de-DE" sz="1000" b="0" i="0" u="none" strike="noStrike" baseline="0">
              <a:solidFill>
                <a:srgbClr val="000000"/>
              </a:solidFill>
              <a:latin typeface="Arial"/>
              <a:cs typeface="Arial"/>
            </a:rPr>
            <a:t> gemäß § 57 Abs. 2 EEG 2014 oder § 35 Abs. 1b EEG 2012 werden in einem separaten Testat gemeldet und sind auch separat in Rechnung zu stellen. Sie bleiben bei dieser Saldierung unberücksichtigt.</a:t>
          </a:r>
        </a:p>
        <a:p>
          <a:pPr algn="l" rtl="0">
            <a:defRPr sz="1000"/>
          </a:pPr>
          <a:r>
            <a:rPr lang="de-DE" sz="1000" b="1" i="0" u="none" strike="noStrike" baseline="0">
              <a:solidFill>
                <a:srgbClr val="000000"/>
              </a:solidFill>
              <a:latin typeface="Arial"/>
              <a:cs typeface="Arial"/>
            </a:rPr>
            <a:t>Hinweis zur Jahresrechnung:</a:t>
          </a:r>
          <a:r>
            <a:rPr lang="de-DE" sz="1000" b="0" i="0" u="none" strike="noStrike" baseline="0">
              <a:solidFill>
                <a:srgbClr val="000000"/>
              </a:solidFill>
              <a:latin typeface="Arial"/>
              <a:cs typeface="Arial"/>
            </a:rPr>
            <a:t> Aufgrund der unterschiedlichen mehrwertsteuerlichen Behandlung stellen Sie bitte in Analogie zu den monatlichen Abschlagsrechnungen getrennte Jahresrechnungen für die Vergütung (einschließlich Selbstverbrauchsvergütung), die vermiedenen Netznutzungsentgelte sowie die Markt- und Flexibilitätsprämien (einschließlich Flexibilitätszuschlag). </a:t>
          </a:r>
          <a:r>
            <a:rPr lang="de-DE" sz="1000" b="1" i="0" u="none" strike="noStrike" baseline="0">
              <a:solidFill>
                <a:srgbClr val="FF0000"/>
              </a:solidFill>
              <a:latin typeface="Arial"/>
              <a:cs typeface="Arial"/>
            </a:rPr>
            <a:t>NEU </a:t>
          </a:r>
          <a:r>
            <a:rPr lang="de-DE" sz="1000" b="1" i="0" u="none" strike="noStrike" baseline="0">
              <a:solidFill>
                <a:srgbClr val="000000"/>
              </a:solidFill>
              <a:latin typeface="Arial"/>
              <a:cs typeface="Arial"/>
            </a:rPr>
            <a:t>Wenn Sie im Leistungsjahr am Gutschriftsverfahren teilgenommen haben, stellen Sie bitte keine Rechnung, da die TenneT TSO GmbH Ihnen eine Gutschrift erstellt.</a:t>
          </a:r>
          <a:endParaRPr lang="de-DE" b="1"/>
        </a:p>
      </xdr:txBody>
    </xdr:sp>
    <xdr:clientData/>
  </xdr:twoCellAnchor>
  <xdr:oneCellAnchor>
    <xdr:from>
      <xdr:col>1</xdr:col>
      <xdr:colOff>19050</xdr:colOff>
      <xdr:row>88</xdr:row>
      <xdr:rowOff>0</xdr:rowOff>
    </xdr:from>
    <xdr:ext cx="8172450" cy="1553852"/>
    <xdr:sp macro="" textlink="">
      <xdr:nvSpPr>
        <xdr:cNvPr id="7" name="Text Box 4"/>
        <xdr:cNvSpPr txBox="1">
          <a:spLocks noChangeArrowheads="1"/>
        </xdr:cNvSpPr>
      </xdr:nvSpPr>
      <xdr:spPr bwMode="auto">
        <a:xfrm>
          <a:off x="133350" y="15811500"/>
          <a:ext cx="8172450" cy="1553852"/>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400" b="1" i="0" u="none" strike="noStrike" baseline="0">
              <a:solidFill>
                <a:srgbClr val="000000"/>
              </a:solidFill>
              <a:latin typeface="Arial"/>
              <a:cs typeface="Arial"/>
            </a:rPr>
            <a:t>Tabelle 3: Förderung für Flexibilität</a:t>
          </a:r>
        </a:p>
        <a:p>
          <a:pPr algn="l" rtl="0">
            <a:defRPr sz="1000"/>
          </a:pPr>
          <a:r>
            <a:rPr lang="de-DE" sz="1400" b="1" i="0" u="none" strike="noStrike" baseline="0">
              <a:solidFill>
                <a:srgbClr val="000000"/>
              </a:solidFill>
              <a:latin typeface="Arial"/>
              <a:cs typeface="Arial"/>
            </a:rPr>
            <a:t>Angaben zum Flexibilitätszuschlag nach § 53 EEG 2014 sowie zur Flexibilitätsprämie nach § 54 EEG 2014</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In der </a:t>
          </a:r>
          <a:r>
            <a:rPr lang="de-DE" sz="1000" b="1" i="0" u="none" strike="noStrike" baseline="0">
              <a:solidFill>
                <a:srgbClr val="000000"/>
              </a:solidFill>
              <a:latin typeface="Arial"/>
              <a:cs typeface="Arial"/>
            </a:rPr>
            <a:t>Zeile </a:t>
          </a:r>
          <a:r>
            <a:rPr lang="de-DE" sz="1000" b="1" i="1" u="none" strike="noStrike" baseline="0">
              <a:solidFill>
                <a:srgbClr val="000000"/>
              </a:solidFill>
              <a:latin typeface="Arial"/>
              <a:cs typeface="Arial"/>
            </a:rPr>
            <a:t>Flexibilitätszuschlag und Flexibilitätsprämie</a:t>
          </a:r>
          <a:r>
            <a:rPr lang="de-DE" sz="10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ist die Summe aus den an den Anlagenbetreiber gezahlten Flexibilitätszuschlägen nach § 53 EEG 2014 und Flexibilitätsprämien nach § 54 EEG 2014 (derzeit nur Biogasanlagen) zu erfassen. Der Flexibilitätszuschlag und die Flexibilitätsprämien sind keine Vergütungen nach § 19 Abs. 1 Nr. 2 EEG 2014 und daher </a:t>
          </a:r>
          <a:r>
            <a:rPr lang="de-DE" sz="1000" b="0" i="0" u="sng" strike="noStrike" baseline="0">
              <a:solidFill>
                <a:srgbClr val="000000"/>
              </a:solidFill>
              <a:latin typeface="Arial"/>
              <a:cs typeface="Arial"/>
            </a:rPr>
            <a:t>nicht</a:t>
          </a:r>
          <a:r>
            <a:rPr lang="de-DE" sz="1000" b="0" i="0" u="none" strike="noStrike" baseline="0">
              <a:solidFill>
                <a:srgbClr val="000000"/>
              </a:solidFill>
              <a:latin typeface="Arial"/>
              <a:cs typeface="Arial"/>
            </a:rPr>
            <a:t> in der Tabelle 1 in der Spalte </a:t>
          </a:r>
          <a:r>
            <a:rPr lang="de-DE" sz="1000" b="0" i="1" u="none" strike="noStrike" baseline="0">
              <a:solidFill>
                <a:srgbClr val="000000"/>
              </a:solidFill>
              <a:latin typeface="Arial"/>
              <a:cs typeface="Arial"/>
            </a:rPr>
            <a:t>Einspeisevergütung und Selbstverbrauchsvergütung</a:t>
          </a:r>
          <a:r>
            <a:rPr lang="de-DE" sz="1000" b="0" i="0" u="none" strike="noStrike" baseline="0">
              <a:solidFill>
                <a:srgbClr val="000000"/>
              </a:solidFill>
              <a:latin typeface="Arial"/>
              <a:cs typeface="Arial"/>
            </a:rPr>
            <a:t> zu erfassen.</a:t>
          </a:r>
        </a:p>
      </xdr:txBody>
    </xdr:sp>
    <xdr:clientData/>
  </xdr:oneCellAnchor>
  <xdr:twoCellAnchor editAs="oneCell">
    <xdr:from>
      <xdr:col>1</xdr:col>
      <xdr:colOff>28575</xdr:colOff>
      <xdr:row>128</xdr:row>
      <xdr:rowOff>0</xdr:rowOff>
    </xdr:from>
    <xdr:to>
      <xdr:col>26</xdr:col>
      <xdr:colOff>34182</xdr:colOff>
      <xdr:row>139</xdr:row>
      <xdr:rowOff>152400</xdr:rowOff>
    </xdr:to>
    <xdr:sp macro="" textlink="">
      <xdr:nvSpPr>
        <xdr:cNvPr id="8" name="Text Box 4"/>
        <xdr:cNvSpPr txBox="1">
          <a:spLocks noChangeArrowheads="1"/>
        </xdr:cNvSpPr>
      </xdr:nvSpPr>
      <xdr:spPr bwMode="auto">
        <a:xfrm>
          <a:off x="142875" y="22088475"/>
          <a:ext cx="8197107" cy="19335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400" b="1" i="0" u="none" strike="noStrike" baseline="0">
              <a:solidFill>
                <a:srgbClr val="000000"/>
              </a:solidFill>
              <a:latin typeface="Arial"/>
              <a:cs typeface="Arial"/>
            </a:rPr>
            <a:t>Tabelle 5: Vereinnahmte EEG-Umlage auf Eigenversorgung</a:t>
          </a:r>
          <a:endParaRPr lang="de-DE" sz="1000" b="0" i="0" u="none" strike="noStrike" baseline="0">
            <a:solidFill>
              <a:srgbClr val="000000"/>
            </a:solidFill>
            <a:latin typeface="Arial"/>
            <a:cs typeface="Arial"/>
          </a:endParaRPr>
        </a:p>
        <a:p>
          <a:pPr algn="l" rtl="0">
            <a:defRPr sz="1000"/>
          </a:pPr>
          <a:endParaRPr lang="de-DE" sz="1000" b="0" i="0" u="none" strike="noStrike" baseline="0">
            <a:solidFill>
              <a:srgbClr val="000000"/>
            </a:solidFill>
            <a:latin typeface="Arial"/>
            <a:cs typeface="Arial"/>
          </a:endParaRPr>
        </a:p>
        <a:p>
          <a:r>
            <a:rPr lang="de-DE" sz="1400" b="1">
              <a:effectLst/>
              <a:latin typeface="+mn-lt"/>
              <a:ea typeface="+mn-ea"/>
              <a:cs typeface="+mn-cs"/>
            </a:rPr>
            <a:t>EEG-Umlage für Eigenversorgung für 2016 inklusive Zinsen</a:t>
          </a:r>
        </a:p>
        <a:p>
          <a:r>
            <a:rPr lang="de-DE" sz="1100" b="1">
              <a:effectLst/>
              <a:latin typeface="+mn-lt"/>
              <a:ea typeface="+mn-ea"/>
              <a:cs typeface="+mn-cs"/>
            </a:rPr>
            <a:t> </a:t>
          </a:r>
          <a:endParaRPr lang="de-DE" sz="1100">
            <a:effectLst/>
            <a:latin typeface="+mn-lt"/>
            <a:ea typeface="+mn-ea"/>
            <a:cs typeface="+mn-cs"/>
          </a:endParaRPr>
        </a:p>
        <a:p>
          <a:r>
            <a:rPr lang="de-DE" sz="1100">
              <a:effectLst/>
              <a:latin typeface="+mn-lt"/>
              <a:ea typeface="+mn-ea"/>
              <a:cs typeface="+mn-cs"/>
            </a:rPr>
            <a:t>Die nachfolgende Tabelle gibt die Angaben nach § 9 Abs. 3 AusglMechV</a:t>
          </a:r>
        </a:p>
        <a:p>
          <a:pPr lvl="0"/>
          <a:r>
            <a:rPr lang="de-DE" sz="1100">
              <a:effectLst/>
              <a:latin typeface="+mn-lt"/>
              <a:ea typeface="+mn-ea"/>
              <a:cs typeface="+mn-cs"/>
            </a:rPr>
            <a:t>-  zu den Strommengen nach § 61 Abs. 1 EEG 2014, für die der Netzbetreiber nach § 7 Abs. 2 AusglMechV die EEG-Umlage erheben muss, und</a:t>
          </a:r>
        </a:p>
        <a:p>
          <a:pPr lvl="0"/>
          <a:r>
            <a:rPr lang="de-DE" sz="1100">
              <a:effectLst/>
              <a:latin typeface="+mn-lt"/>
              <a:ea typeface="+mn-ea"/>
              <a:cs typeface="+mn-cs"/>
            </a:rPr>
            <a:t>-  zur Höhe der nach § 7 Abs. 2 und 3 AusglMechV erhaltenen Zahlungen einschließlich der Forderungen, die durch Aufrechnung nach </a:t>
          </a:r>
        </a:p>
        <a:p>
          <a:pPr lvl="0"/>
          <a:r>
            <a:rPr lang="de-DE" sz="1100">
              <a:effectLst/>
              <a:latin typeface="+mn-lt"/>
              <a:ea typeface="+mn-ea"/>
              <a:cs typeface="+mn-cs"/>
            </a:rPr>
            <a:t>   § 7 Abs. 5 AusglMechV erloschen sind, und</a:t>
          </a:r>
        </a:p>
        <a:p>
          <a:pPr lvl="0"/>
          <a:r>
            <a:rPr lang="de-DE" sz="1100">
              <a:effectLst/>
              <a:latin typeface="+mn-lt"/>
              <a:ea typeface="+mn-ea"/>
              <a:cs typeface="+mn-cs"/>
            </a:rPr>
            <a:t>-  die folgenden von Eigenversorgern erhaltenen Zinsen aufgrund von § 7 Abs. 4 AusglMechV in der bis zum 31.12.2016 geltenden Fassung</a:t>
          </a:r>
        </a:p>
        <a:p>
          <a:r>
            <a:rPr lang="de-DE" sz="1100">
              <a:effectLst/>
              <a:latin typeface="+mn-lt"/>
              <a:ea typeface="+mn-ea"/>
              <a:cs typeface="+mn-cs"/>
            </a:rPr>
            <a:t>wieder. Im Gegensatz zu der elektronischen Datenmeldung sind im Testat die EEG-Umlagen und Zinsen mit positivem Vorzeichen auszuweisen.</a:t>
          </a:r>
          <a:endParaRPr lang="de-DE" sz="1000" b="0" i="1" u="none" strike="noStrike" baseline="0">
            <a:solidFill>
              <a:srgbClr val="FF0000"/>
            </a:solidFill>
            <a:latin typeface="Arial"/>
            <a:cs typeface="Arial"/>
          </a:endParaRPr>
        </a:p>
      </xdr:txBody>
    </xdr:sp>
    <xdr:clientData/>
  </xdr:twoCellAnchor>
  <xdr:twoCellAnchor editAs="oneCell">
    <xdr:from>
      <xdr:col>1</xdr:col>
      <xdr:colOff>0</xdr:colOff>
      <xdr:row>149</xdr:row>
      <xdr:rowOff>0</xdr:rowOff>
    </xdr:from>
    <xdr:to>
      <xdr:col>7</xdr:col>
      <xdr:colOff>0</xdr:colOff>
      <xdr:row>157</xdr:row>
      <xdr:rowOff>104775</xdr:rowOff>
    </xdr:to>
    <xdr:sp macro="" textlink="">
      <xdr:nvSpPr>
        <xdr:cNvPr id="9" name="Text Box 4"/>
        <xdr:cNvSpPr txBox="1">
          <a:spLocks noChangeArrowheads="1"/>
        </xdr:cNvSpPr>
      </xdr:nvSpPr>
      <xdr:spPr bwMode="auto">
        <a:xfrm>
          <a:off x="114300" y="25974675"/>
          <a:ext cx="8191500" cy="25717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100">
              <a:effectLst/>
              <a:latin typeface="+mn-lt"/>
              <a:ea typeface="+mn-ea"/>
              <a:cs typeface="+mn-cs"/>
            </a:rPr>
            <a:t>*) Einschließlich der von Eigenversorgern selbst verbrauchten Strommengen über 10.000 kWh, die in Stromerzeugungsanlagen mit einer installierten Leistung von höchstens 10 kW erzeugt wurden. Die Strommengen bis zu 10.000 kWh, die nach § 61 Abs. 2 Nr. 4 EEG 2014 von der EEG-Umlage befreit sind, sind nicht enthalten.</a:t>
          </a:r>
        </a:p>
        <a:p>
          <a:pPr algn="l" rtl="0">
            <a:defRPr sz="1000"/>
          </a:pPr>
          <a:endParaRPr lang="de-DE" sz="1000" b="0" i="0" u="none" strike="noStrike" baseline="0">
            <a:solidFill>
              <a:srgbClr val="000000"/>
            </a:solidFill>
            <a:latin typeface="Arial"/>
            <a:cs typeface="Arial"/>
          </a:endParaRPr>
        </a:p>
        <a:p>
          <a:r>
            <a:rPr lang="de-DE" sz="1400" b="1">
              <a:effectLst/>
              <a:latin typeface="+mn-lt"/>
              <a:ea typeface="+mn-ea"/>
              <a:cs typeface="+mn-cs"/>
            </a:rPr>
            <a:t>EEG-Umlage für Eigenversorgung für Vorjahre</a:t>
          </a:r>
        </a:p>
        <a:p>
          <a:r>
            <a:rPr lang="de-DE" sz="1100" b="1">
              <a:effectLst/>
              <a:latin typeface="+mn-lt"/>
              <a:ea typeface="+mn-ea"/>
              <a:cs typeface="+mn-cs"/>
            </a:rPr>
            <a:t> </a:t>
          </a:r>
          <a:endParaRPr lang="de-DE" sz="1100">
            <a:effectLst/>
            <a:latin typeface="+mn-lt"/>
            <a:ea typeface="+mn-ea"/>
            <a:cs typeface="+mn-cs"/>
          </a:endParaRPr>
        </a:p>
        <a:p>
          <a:r>
            <a:rPr lang="de-DE" sz="1100">
              <a:effectLst/>
              <a:latin typeface="+mn-lt"/>
              <a:ea typeface="+mn-ea"/>
              <a:cs typeface="+mn-cs"/>
            </a:rPr>
            <a:t>Die nachfolgende Tabelle erfasst die</a:t>
          </a:r>
        </a:p>
        <a:p>
          <a:pPr lvl="0"/>
          <a:r>
            <a:rPr lang="de-DE" sz="1100">
              <a:effectLst/>
              <a:latin typeface="+mn-lt"/>
              <a:ea typeface="+mn-ea"/>
              <a:cs typeface="+mn-cs"/>
            </a:rPr>
            <a:t>-  nachträgliche Korrekturen der Strommengen nach § 61 Abs. 1 EEG 2014, für die der Netzbetreiber nach § 7 Abs. 2 AusglMechV die </a:t>
          </a:r>
        </a:p>
        <a:p>
          <a:pPr lvl="0"/>
          <a:r>
            <a:rPr lang="de-DE" sz="1100">
              <a:effectLst/>
              <a:latin typeface="+mn-lt"/>
              <a:ea typeface="+mn-ea"/>
              <a:cs typeface="+mn-cs"/>
            </a:rPr>
            <a:t>   EEG-Umlage erheben muss,</a:t>
          </a:r>
        </a:p>
        <a:p>
          <a:pPr lvl="0"/>
          <a:r>
            <a:rPr lang="de-DE" sz="1100">
              <a:effectLst/>
              <a:latin typeface="+mn-lt"/>
              <a:ea typeface="+mn-ea"/>
              <a:cs typeface="+mn-cs"/>
            </a:rPr>
            <a:t>-  für die in Vorjahren erzeugten und eigenverbrauchten Strommengen erhaltene Zahlungen nach § 7 Abs. 2 und 3 AusglMechV, die der</a:t>
          </a:r>
        </a:p>
        <a:p>
          <a:pPr lvl="0"/>
          <a:r>
            <a:rPr lang="de-DE" sz="1100">
              <a:effectLst/>
              <a:latin typeface="+mn-lt"/>
              <a:ea typeface="+mn-ea"/>
              <a:cs typeface="+mn-cs"/>
            </a:rPr>
            <a:t>   Netzbetreiber 2016 erhalten hat, oder die durch Aufrechnung nach § 7 Abs. 5 AusglMechV erloschen sind, außerdem nachträgliche</a:t>
          </a:r>
        </a:p>
        <a:p>
          <a:pPr lvl="0"/>
          <a:r>
            <a:rPr lang="de-DE" sz="1100">
              <a:effectLst/>
              <a:latin typeface="+mn-lt"/>
              <a:ea typeface="+mn-ea"/>
              <a:cs typeface="+mn-cs"/>
            </a:rPr>
            <a:t>   Korrekturen für diese EEG-Umlagen.</a:t>
          </a:r>
        </a:p>
        <a:p>
          <a:r>
            <a:rPr lang="de-DE" sz="1100">
              <a:effectLst/>
              <a:latin typeface="+mn-lt"/>
              <a:ea typeface="+mn-ea"/>
              <a:cs typeface="+mn-cs"/>
            </a:rPr>
            <a:t>Es sind </a:t>
          </a:r>
          <a:r>
            <a:rPr lang="de-DE" sz="1100" b="1" u="sng">
              <a:effectLst/>
              <a:latin typeface="+mn-lt"/>
              <a:ea typeface="+mn-ea"/>
              <a:cs typeface="+mn-cs"/>
            </a:rPr>
            <a:t>Differenzmengen</a:t>
          </a:r>
          <a:r>
            <a:rPr lang="de-DE" sz="1100">
              <a:effectLst/>
              <a:latin typeface="+mn-lt"/>
              <a:ea typeface="+mn-ea"/>
              <a:cs typeface="+mn-cs"/>
            </a:rPr>
            <a:t> gegenüber den in den Vorjahren gemeldeten Strommengen und EEG-Umlagen zu melden. Erhöht sich die Strommenge oder die EEG-Umlage gegenüber den Meldungen der Vorjahre, ist dies mit positiven Vorzeichen zu melden.</a:t>
          </a:r>
          <a:endParaRPr lang="de-DE" sz="1000" b="0" i="1" u="none" strike="noStrike" baseline="0">
            <a:solidFill>
              <a:srgbClr val="FF0000"/>
            </a:solidFill>
            <a:latin typeface="Arial"/>
            <a:cs typeface="Arial"/>
          </a:endParaRPr>
        </a:p>
      </xdr:txBody>
    </xdr:sp>
    <xdr:clientData/>
  </xdr:twoCellAnchor>
  <xdr:twoCellAnchor editAs="oneCell">
    <xdr:from>
      <xdr:col>1</xdr:col>
      <xdr:colOff>19050</xdr:colOff>
      <xdr:row>165</xdr:row>
      <xdr:rowOff>114300</xdr:rowOff>
    </xdr:from>
    <xdr:to>
      <xdr:col>26</xdr:col>
      <xdr:colOff>24657</xdr:colOff>
      <xdr:row>167</xdr:row>
      <xdr:rowOff>428625</xdr:rowOff>
    </xdr:to>
    <xdr:sp macro="" textlink="">
      <xdr:nvSpPr>
        <xdr:cNvPr id="10" name="Text Box 4"/>
        <xdr:cNvSpPr txBox="1">
          <a:spLocks noChangeArrowheads="1"/>
        </xdr:cNvSpPr>
      </xdr:nvSpPr>
      <xdr:spPr bwMode="auto">
        <a:xfrm>
          <a:off x="133350" y="30822900"/>
          <a:ext cx="8197107" cy="6381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de-DE" sz="1100">
              <a:effectLst/>
              <a:latin typeface="+mn-lt"/>
              <a:ea typeface="+mn-ea"/>
              <a:cs typeface="+mn-cs"/>
            </a:rPr>
            <a:t>*) Einschließlich der von Eigenversorgern selbst verbrauchten Strommengen über 10.000 kWh, die in Stromerzeugungsanlagen mit einer installierten Leistung von höchstens 10 kW erzeugt wurden. Die Strommengen bis zu 10.000 kWh, die nach § 61 Abs. 2 Nr. 4 EEG 2014 von der EEG-Umlage befreit sind, sind nicht enthalten.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EW/STROM/VERTR&#196;GE/EEG/&#220;NB_Meldungen/Jahresmeldungen/Netz/2016/Exceltool_Jahresmeldung_VNB_2016%20v6.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Anleitung"/>
      <sheetName val="Beschreibung Prüfungen"/>
      <sheetName val="Änderungshistorie"/>
      <sheetName val="Anlagenstamm"/>
      <sheetName val="EEG (Anlagen)"/>
      <sheetName val="EEG-Umlage auf EV"/>
      <sheetName val="Plausibilitätsprüfung"/>
      <sheetName val="Testatsdaten"/>
      <sheetName val="PLZ-Zonen"/>
      <sheetName val="Anlage 1 zum Testat zum Drucken"/>
      <sheetName val="Anlage 1 Wichtige Hinweise"/>
      <sheetName val="Stammdaten"/>
      <sheetName val="Solareinspeisung"/>
      <sheetName val="Nachführbare Solar-Anlagen"/>
      <sheetName val="Plausi-Stammdaten"/>
      <sheetName val="Biogas HBL"/>
      <sheetName val="Bestandsschutz"/>
      <sheetName val="Direktvermarktung"/>
      <sheetName val="Mapping auf Kategorien"/>
    </sheetNames>
    <sheetDataSet>
      <sheetData sheetId="0"/>
      <sheetData sheetId="1"/>
      <sheetData sheetId="2"/>
      <sheetData sheetId="3"/>
      <sheetData sheetId="4">
        <row r="7">
          <cell r="A7">
            <v>0</v>
          </cell>
        </row>
        <row r="8">
          <cell r="A8">
            <v>0</v>
          </cell>
        </row>
      </sheetData>
      <sheetData sheetId="5">
        <row r="7">
          <cell r="A7">
            <v>0</v>
          </cell>
        </row>
        <row r="8">
          <cell r="A8">
            <v>0</v>
          </cell>
        </row>
      </sheetData>
      <sheetData sheetId="6">
        <row r="7">
          <cell r="A7">
            <v>0</v>
          </cell>
        </row>
        <row r="8">
          <cell r="A8">
            <v>0</v>
          </cell>
        </row>
      </sheetData>
      <sheetData sheetId="7"/>
      <sheetData sheetId="8"/>
      <sheetData sheetId="9"/>
      <sheetData sheetId="10"/>
      <sheetData sheetId="11"/>
      <sheetData sheetId="12">
        <row r="2">
          <cell r="A2" t="str">
            <v>SpE01 - Spannungsebene 01 (HöS)</v>
          </cell>
          <cell r="I2" t="str">
            <v>Wasserkraft</v>
          </cell>
          <cell r="O2" t="str">
            <v>SoK81a------01</v>
          </cell>
          <cell r="Z2" t="str">
            <v>Keine Angabe</v>
          </cell>
          <cell r="AD2" t="str">
            <v>Nicht regelbar</v>
          </cell>
          <cell r="AT2" t="str">
            <v>EEG-Anlage</v>
          </cell>
        </row>
        <row r="3">
          <cell r="A3" t="str">
            <v>SpE02 - Spannungsebene 02 (HöS/HS)</v>
          </cell>
          <cell r="I3" t="str">
            <v>Deponiegas</v>
          </cell>
          <cell r="O3" t="str">
            <v>SoK81a------02</v>
          </cell>
          <cell r="Z3" t="str">
            <v>fest</v>
          </cell>
          <cell r="AA3" t="str">
            <v>ja</v>
          </cell>
          <cell r="AD3" t="str">
            <v>Regelbar nach § 9 Abs. 1</v>
          </cell>
          <cell r="AT3" t="str">
            <v>Hocheffiziente KWK-Anlage</v>
          </cell>
        </row>
        <row r="4">
          <cell r="A4" t="str">
            <v>SpE03 - Spannungsebene 03 (HS)</v>
          </cell>
          <cell r="I4" t="str">
            <v>Klärgas</v>
          </cell>
          <cell r="O4" t="str">
            <v>SoK81a------03</v>
          </cell>
          <cell r="Z4" t="str">
            <v>flüssig</v>
          </cell>
          <cell r="AA4" t="str">
            <v>nein</v>
          </cell>
          <cell r="AD4" t="str">
            <v>Regelbar nach § 9 Abs. 2</v>
          </cell>
          <cell r="AT4" t="str">
            <v>Konventionelle oder sonstige Stromerzeugungsanlage</v>
          </cell>
        </row>
        <row r="5">
          <cell r="A5" t="str">
            <v>SpE04 - Spannungsebene 04 (HS/MS)</v>
          </cell>
          <cell r="I5" t="str">
            <v>Grubengas</v>
          </cell>
          <cell r="O5" t="str">
            <v>SoK111------04</v>
          </cell>
          <cell r="Z5" t="str">
            <v>gasförmig</v>
          </cell>
          <cell r="AD5" t="str">
            <v>70%-Begrenzung</v>
          </cell>
          <cell r="AT5" t="str">
            <v>Reiner EE-Stromspeicher</v>
          </cell>
        </row>
        <row r="6">
          <cell r="A6" t="str">
            <v>SpE05 - Spannungsebene 05 (MS)</v>
          </cell>
          <cell r="I6" t="str">
            <v>Biomasse</v>
          </cell>
          <cell r="O6" t="str">
            <v>SoK112------04</v>
          </cell>
          <cell r="AT6" t="str">
            <v>Sonstiger Stromspeicher</v>
          </cell>
        </row>
        <row r="7">
          <cell r="A7" t="str">
            <v>SpE06 - Spannungsebene 06 (MS/NS)</v>
          </cell>
          <cell r="I7" t="str">
            <v>Geothermie</v>
          </cell>
          <cell r="O7" t="str">
            <v>SoK113------04</v>
          </cell>
          <cell r="AT7" t="str">
            <v>Inaktive EEG-Anlage</v>
          </cell>
        </row>
        <row r="8">
          <cell r="A8" t="str">
            <v>SpE07 - Spannungsebene 07 (NS)</v>
          </cell>
          <cell r="I8" t="str">
            <v>Windenergie</v>
          </cell>
          <cell r="O8" t="str">
            <v>SoK114------04</v>
          </cell>
        </row>
        <row r="9">
          <cell r="I9" t="str">
            <v>Windenergie Offshore</v>
          </cell>
          <cell r="O9" t="str">
            <v>SoK115------04</v>
          </cell>
        </row>
        <row r="10">
          <cell r="I10" t="str">
            <v>Solar</v>
          </cell>
          <cell r="O10" t="str">
            <v>SoK116------04</v>
          </cell>
        </row>
        <row r="11">
          <cell r="O11" t="str">
            <v>SoK117------04</v>
          </cell>
        </row>
        <row r="12">
          <cell r="O12" t="str">
            <v>SoK111------05</v>
          </cell>
        </row>
        <row r="13">
          <cell r="O13" t="str">
            <v>SoK112------05</v>
          </cell>
        </row>
        <row r="14">
          <cell r="O14" t="str">
            <v>SoK113------05</v>
          </cell>
        </row>
        <row r="15">
          <cell r="O15" t="str">
            <v>SoK114------05</v>
          </cell>
        </row>
        <row r="16">
          <cell r="O16" t="str">
            <v>SoK115------05</v>
          </cell>
        </row>
        <row r="17">
          <cell r="O17" t="str">
            <v>SoK116------05</v>
          </cell>
        </row>
        <row r="18">
          <cell r="O18" t="str">
            <v>SoK117------05</v>
          </cell>
        </row>
        <row r="19">
          <cell r="O19" t="str">
            <v>SoK111------06</v>
          </cell>
        </row>
        <row r="20">
          <cell r="O20" t="str">
            <v>SoK112------06</v>
          </cell>
        </row>
        <row r="21">
          <cell r="O21" t="str">
            <v>SoK113------06</v>
          </cell>
        </row>
        <row r="22">
          <cell r="C22" t="str">
            <v>BY</v>
          </cell>
          <cell r="O22" t="str">
            <v>SoK114------06</v>
          </cell>
        </row>
        <row r="23">
          <cell r="C23" t="str">
            <v>HB</v>
          </cell>
          <cell r="O23" t="str">
            <v>SoK115------06</v>
          </cell>
        </row>
        <row r="24">
          <cell r="C24" t="str">
            <v>HE</v>
          </cell>
          <cell r="O24" t="str">
            <v>SoK116------06</v>
          </cell>
        </row>
        <row r="25">
          <cell r="C25" t="str">
            <v>NI</v>
          </cell>
          <cell r="O25" t="str">
            <v>SoK117------06</v>
          </cell>
        </row>
        <row r="26">
          <cell r="C26" t="str">
            <v>NW</v>
          </cell>
          <cell r="O26" t="str">
            <v>SoK111------07</v>
          </cell>
        </row>
        <row r="27">
          <cell r="C27" t="str">
            <v>SH</v>
          </cell>
          <cell r="O27" t="str">
            <v>SoK112------07</v>
          </cell>
        </row>
        <row r="28">
          <cell r="C28" t="str">
            <v>ST</v>
          </cell>
          <cell r="O28" t="str">
            <v>SoK113------07</v>
          </cell>
        </row>
        <row r="29">
          <cell r="C29" t="str">
            <v>TH</v>
          </cell>
          <cell r="O29" t="str">
            <v>SoK114------07</v>
          </cell>
        </row>
        <row r="30">
          <cell r="O30" t="str">
            <v>SoK115------07</v>
          </cell>
        </row>
        <row r="31">
          <cell r="O31" t="str">
            <v>SoK116------07</v>
          </cell>
        </row>
        <row r="32">
          <cell r="O32" t="str">
            <v>SoK117------07</v>
          </cell>
        </row>
        <row r="33">
          <cell r="O33" t="str">
            <v>SoK111------08</v>
          </cell>
        </row>
        <row r="34">
          <cell r="O34" t="str">
            <v>SoK112------08</v>
          </cell>
        </row>
        <row r="35">
          <cell r="O35" t="str">
            <v>SoK113------08</v>
          </cell>
        </row>
        <row r="36">
          <cell r="O36" t="str">
            <v>SoK114------08</v>
          </cell>
        </row>
        <row r="37">
          <cell r="O37" t="str">
            <v>SoK115------08</v>
          </cell>
        </row>
        <row r="38">
          <cell r="O38" t="str">
            <v>SoK116------08</v>
          </cell>
        </row>
        <row r="39">
          <cell r="O39" t="str">
            <v>SoK117------08</v>
          </cell>
        </row>
        <row r="40">
          <cell r="O40" t="str">
            <v>SoK383V1109-07</v>
          </cell>
        </row>
        <row r="41">
          <cell r="O41" t="str">
            <v>SoK320------09</v>
          </cell>
        </row>
        <row r="42">
          <cell r="O42" t="str">
            <v>SoK320------10</v>
          </cell>
        </row>
        <row r="43">
          <cell r="O43" t="str">
            <v>SoK320BS-Jul10</v>
          </cell>
        </row>
        <row r="44">
          <cell r="O44" t="str">
            <v>SoK320BS-Okt10</v>
          </cell>
        </row>
        <row r="45">
          <cell r="O45" t="str">
            <v>SoK320---Jul10</v>
          </cell>
        </row>
        <row r="46">
          <cell r="O46" t="str">
            <v>SoK321---Jul10</v>
          </cell>
        </row>
        <row r="47">
          <cell r="O47" t="str">
            <v>SoK320---Okt10</v>
          </cell>
        </row>
        <row r="48">
          <cell r="O48" t="str">
            <v>SoK321---Okt10</v>
          </cell>
        </row>
        <row r="49">
          <cell r="O49" t="str">
            <v>SoK320------11</v>
          </cell>
        </row>
        <row r="50">
          <cell r="O50" t="str">
            <v>SoK321------11</v>
          </cell>
        </row>
        <row r="51">
          <cell r="O51" t="str">
            <v>SoK320------12</v>
          </cell>
        </row>
        <row r="52">
          <cell r="O52" t="str">
            <v>SoK321------12</v>
          </cell>
        </row>
        <row r="53">
          <cell r="O53" t="str">
            <v>SoK320BS-Apr12</v>
          </cell>
        </row>
        <row r="54">
          <cell r="O54" t="str">
            <v>SoK321BS-Apr12</v>
          </cell>
        </row>
        <row r="55">
          <cell r="O55" t="str">
            <v>SoK321BS-Jul12</v>
          </cell>
        </row>
        <row r="56">
          <cell r="O56" t="str">
            <v>SoK321---Apr12</v>
          </cell>
        </row>
        <row r="57">
          <cell r="O57" t="str">
            <v>SoK321---Mai12</v>
          </cell>
        </row>
        <row r="58">
          <cell r="O58" t="str">
            <v>SoK321---Jun12</v>
          </cell>
        </row>
        <row r="59">
          <cell r="O59" t="str">
            <v>SoK321---Jul12</v>
          </cell>
        </row>
        <row r="60">
          <cell r="O60" t="str">
            <v>SoK321---Aug12</v>
          </cell>
        </row>
        <row r="61">
          <cell r="O61" t="str">
            <v>SoK321---Sep12</v>
          </cell>
        </row>
        <row r="62">
          <cell r="O62" t="str">
            <v>SoK321---Okt12</v>
          </cell>
        </row>
        <row r="63">
          <cell r="O63" t="str">
            <v>SoK321---Nov12</v>
          </cell>
        </row>
        <row r="64">
          <cell r="O64" t="str">
            <v>SoK321---Dez12</v>
          </cell>
        </row>
        <row r="65">
          <cell r="O65" t="str">
            <v>SoK321---Jan13</v>
          </cell>
        </row>
        <row r="66">
          <cell r="O66" t="str">
            <v>SoK321---Feb13</v>
          </cell>
        </row>
        <row r="67">
          <cell r="O67" t="str">
            <v>SoK321---Mrz13</v>
          </cell>
        </row>
        <row r="68">
          <cell r="O68" t="str">
            <v>SoK321---Apr13</v>
          </cell>
        </row>
        <row r="69">
          <cell r="O69" t="str">
            <v>SoK321---Mai13</v>
          </cell>
        </row>
        <row r="70">
          <cell r="O70" t="str">
            <v>SoK321---Jun13</v>
          </cell>
        </row>
        <row r="71">
          <cell r="O71" t="str">
            <v>SoK321---Jul13</v>
          </cell>
        </row>
        <row r="72">
          <cell r="O72" t="str">
            <v>SoK321---Aug13</v>
          </cell>
        </row>
        <row r="73">
          <cell r="O73" t="str">
            <v>SoK321---Sep13</v>
          </cell>
        </row>
        <row r="74">
          <cell r="O74" t="str">
            <v>SoK321---Okt13</v>
          </cell>
        </row>
        <row r="75">
          <cell r="O75" t="str">
            <v>SoK321---Nov13</v>
          </cell>
        </row>
        <row r="76">
          <cell r="O76" t="str">
            <v>SoK321---Dez13</v>
          </cell>
        </row>
        <row r="77">
          <cell r="O77" t="str">
            <v>SoK321---Jan14</v>
          </cell>
        </row>
        <row r="78">
          <cell r="O78" t="str">
            <v>SoK321---Feb14</v>
          </cell>
        </row>
        <row r="79">
          <cell r="O79" t="str">
            <v>SoK321---Mrz14</v>
          </cell>
        </row>
        <row r="80">
          <cell r="O80" t="str">
            <v>SoK321---Apr14</v>
          </cell>
        </row>
        <row r="81">
          <cell r="O81" t="str">
            <v>SoK321---Mai14</v>
          </cell>
        </row>
        <row r="82">
          <cell r="O82" t="str">
            <v>SoK321---Jun14</v>
          </cell>
        </row>
        <row r="83">
          <cell r="O83" t="str">
            <v>SoK321---Jul14</v>
          </cell>
        </row>
        <row r="84">
          <cell r="O84" t="str">
            <v>SoK511---Aug14</v>
          </cell>
        </row>
        <row r="85">
          <cell r="O85" t="str">
            <v>SoK511---Sep14</v>
          </cell>
        </row>
        <row r="86">
          <cell r="O86" t="str">
            <v>SoK511---Okt14</v>
          </cell>
        </row>
        <row r="87">
          <cell r="O87" t="str">
            <v>SoK511---Nov14</v>
          </cell>
        </row>
        <row r="88">
          <cell r="O88" t="str">
            <v>SoK511---Dez14</v>
          </cell>
        </row>
        <row r="89">
          <cell r="O89" t="str">
            <v>SoK511---Jan15</v>
          </cell>
        </row>
        <row r="90">
          <cell r="O90" t="str">
            <v>SoK511---Feb15</v>
          </cell>
        </row>
        <row r="91">
          <cell r="O91" t="str">
            <v>SoK511---Mrz15</v>
          </cell>
        </row>
        <row r="92">
          <cell r="O92" t="str">
            <v>SoK511---Apr15</v>
          </cell>
        </row>
        <row r="93">
          <cell r="O93" t="str">
            <v>SoK511---Mai15</v>
          </cell>
        </row>
        <row r="94">
          <cell r="O94" t="str">
            <v>SoK511---Jun15</v>
          </cell>
        </row>
        <row r="95">
          <cell r="O95" t="str">
            <v>SoK511---Jul15</v>
          </cell>
        </row>
        <row r="96">
          <cell r="O96" t="str">
            <v>SoK511---Aug15</v>
          </cell>
        </row>
        <row r="97">
          <cell r="O97" t="str">
            <v>SoK511---Sep15</v>
          </cell>
        </row>
        <row r="98">
          <cell r="O98" t="str">
            <v>SoK511---Okt15</v>
          </cell>
        </row>
        <row r="99">
          <cell r="O99" t="str">
            <v>SoK511---Nov15</v>
          </cell>
        </row>
        <row r="100">
          <cell r="O100" t="str">
            <v>SoK511---Dez15</v>
          </cell>
        </row>
        <row r="101">
          <cell r="O101" t="str">
            <v>SoK511---Jan16</v>
          </cell>
        </row>
        <row r="102">
          <cell r="O102" t="str">
            <v>SoK511---Feb16</v>
          </cell>
        </row>
        <row r="103">
          <cell r="O103" t="str">
            <v>SoK511---Mrz16</v>
          </cell>
        </row>
        <row r="104">
          <cell r="O104" t="str">
            <v>SoK511---Apr16</v>
          </cell>
        </row>
        <row r="105">
          <cell r="O105" t="str">
            <v>SoK511---Mai16</v>
          </cell>
        </row>
        <row r="106">
          <cell r="O106" t="str">
            <v>SoK511---Jun16</v>
          </cell>
        </row>
        <row r="107">
          <cell r="O107" t="str">
            <v>SoK511---Jul16</v>
          </cell>
        </row>
        <row r="108">
          <cell r="O108" t="str">
            <v>SoK511---Aug16</v>
          </cell>
        </row>
        <row r="109">
          <cell r="O109" t="str">
            <v>SoK511---Sep16</v>
          </cell>
        </row>
        <row r="110">
          <cell r="O110" t="str">
            <v>SoK511---Okt16</v>
          </cell>
        </row>
        <row r="111">
          <cell r="O111" t="str">
            <v>SoK511---Nov16</v>
          </cell>
        </row>
        <row r="112">
          <cell r="O112" t="str">
            <v>SoK511---Dez16</v>
          </cell>
        </row>
        <row r="113">
          <cell r="O113" t="str">
            <v>SoK55-------AS</v>
          </cell>
        </row>
        <row r="114">
          <cell r="O114" t="str">
            <v>SgK330------09</v>
          </cell>
        </row>
        <row r="115">
          <cell r="O115" t="str">
            <v>SgK331------09</v>
          </cell>
        </row>
        <row r="116">
          <cell r="O116" t="str">
            <v>SgK332------09</v>
          </cell>
        </row>
        <row r="117">
          <cell r="O117" t="str">
            <v>SgK333------09</v>
          </cell>
        </row>
        <row r="118">
          <cell r="O118" t="str">
            <v>SgK3341-----09</v>
          </cell>
        </row>
        <row r="119">
          <cell r="O119" t="str">
            <v>SgK3342-----09</v>
          </cell>
        </row>
        <row r="120">
          <cell r="O120" t="str">
            <v>SgK330------10</v>
          </cell>
        </row>
        <row r="121">
          <cell r="O121" t="str">
            <v>SgK331------10</v>
          </cell>
        </row>
        <row r="122">
          <cell r="O122" t="str">
            <v>SgK332------10</v>
          </cell>
        </row>
        <row r="123">
          <cell r="O123" t="str">
            <v>SgK333------10</v>
          </cell>
        </row>
        <row r="124">
          <cell r="O124" t="str">
            <v>SgK3341-----10</v>
          </cell>
        </row>
        <row r="125">
          <cell r="O125" t="str">
            <v>SgK3342-----10</v>
          </cell>
        </row>
        <row r="126">
          <cell r="O126" t="str">
            <v>SgK330---Jul10</v>
          </cell>
        </row>
        <row r="127">
          <cell r="O127" t="str">
            <v>SgK331---Jul10</v>
          </cell>
        </row>
        <row r="128">
          <cell r="O128" t="str">
            <v>SgK332---Jul10</v>
          </cell>
        </row>
        <row r="129">
          <cell r="O129" t="str">
            <v>SgK333---Jul10</v>
          </cell>
        </row>
        <row r="130">
          <cell r="O130" t="str">
            <v>SgK33410-Jul10</v>
          </cell>
        </row>
        <row r="131">
          <cell r="O131" t="str">
            <v>SgK33411-Jul10</v>
          </cell>
        </row>
        <row r="132">
          <cell r="O132" t="str">
            <v>SgK33412-Jul10</v>
          </cell>
        </row>
        <row r="133">
          <cell r="O133" t="str">
            <v>SgK33420-Jul10</v>
          </cell>
        </row>
        <row r="134">
          <cell r="O134" t="str">
            <v>SgK33421-Jul10</v>
          </cell>
        </row>
        <row r="135">
          <cell r="O135" t="str">
            <v>SgK33422-Jul10</v>
          </cell>
        </row>
        <row r="136">
          <cell r="O136" t="str">
            <v>SgK33430-Jul10</v>
          </cell>
        </row>
        <row r="137">
          <cell r="O137" t="str">
            <v>SgK33431-Jul10</v>
          </cell>
        </row>
        <row r="138">
          <cell r="O138" t="str">
            <v>SgK33432-Jul10</v>
          </cell>
        </row>
        <row r="139">
          <cell r="O139" t="str">
            <v>SgK330---Okt10</v>
          </cell>
        </row>
        <row r="140">
          <cell r="O140" t="str">
            <v>SgK331---Okt10</v>
          </cell>
        </row>
        <row r="141">
          <cell r="O141" t="str">
            <v>SgK332---Okt10</v>
          </cell>
        </row>
        <row r="142">
          <cell r="O142" t="str">
            <v>SgK333---Okt10</v>
          </cell>
        </row>
        <row r="143">
          <cell r="O143" t="str">
            <v>SgK33410-Okt10</v>
          </cell>
        </row>
        <row r="144">
          <cell r="O144" t="str">
            <v>SgK33411-Okt10</v>
          </cell>
        </row>
        <row r="145">
          <cell r="O145" t="str">
            <v>SgK33412-Okt10</v>
          </cell>
        </row>
        <row r="146">
          <cell r="O146" t="str">
            <v>SgK33420-Okt10</v>
          </cell>
        </row>
        <row r="147">
          <cell r="O147" t="str">
            <v>SgK33421-Okt10</v>
          </cell>
        </row>
        <row r="148">
          <cell r="O148" t="str">
            <v>SgK33422-Okt10</v>
          </cell>
        </row>
        <row r="149">
          <cell r="O149" t="str">
            <v>SgK33430-Okt10</v>
          </cell>
        </row>
        <row r="150">
          <cell r="O150" t="str">
            <v>SgK33431-Okt10</v>
          </cell>
        </row>
        <row r="151">
          <cell r="O151" t="str">
            <v>SgK33432-Okt10</v>
          </cell>
        </row>
        <row r="152">
          <cell r="O152" t="str">
            <v>SgK330------11</v>
          </cell>
        </row>
        <row r="153">
          <cell r="O153" t="str">
            <v>SgK331------11</v>
          </cell>
        </row>
        <row r="154">
          <cell r="O154" t="str">
            <v>SgK332------11</v>
          </cell>
        </row>
        <row r="155">
          <cell r="O155" t="str">
            <v>SgK333------11</v>
          </cell>
        </row>
        <row r="156">
          <cell r="O156" t="str">
            <v>SgK33410----11</v>
          </cell>
        </row>
        <row r="157">
          <cell r="O157" t="str">
            <v>SgK33411----11</v>
          </cell>
        </row>
        <row r="158">
          <cell r="O158" t="str">
            <v>SgK33412----11</v>
          </cell>
        </row>
        <row r="159">
          <cell r="O159" t="str">
            <v>SgK33420----11</v>
          </cell>
        </row>
        <row r="160">
          <cell r="O160" t="str">
            <v>SgK33421----11</v>
          </cell>
        </row>
        <row r="161">
          <cell r="O161" t="str">
            <v>SgK33422----11</v>
          </cell>
        </row>
        <row r="162">
          <cell r="O162" t="str">
            <v>SgK33430----11</v>
          </cell>
        </row>
        <row r="163">
          <cell r="O163" t="str">
            <v>SgK33431----11</v>
          </cell>
        </row>
        <row r="164">
          <cell r="O164" t="str">
            <v>SgK33432----11</v>
          </cell>
        </row>
        <row r="165">
          <cell r="O165" t="str">
            <v>SgK330------12</v>
          </cell>
        </row>
        <row r="166">
          <cell r="O166" t="str">
            <v>SgK331------12</v>
          </cell>
        </row>
        <row r="167">
          <cell r="O167" t="str">
            <v>SgK332------12</v>
          </cell>
        </row>
        <row r="168">
          <cell r="O168" t="str">
            <v>SgK333------12</v>
          </cell>
        </row>
        <row r="169">
          <cell r="O169" t="str">
            <v>SgK33410----12</v>
          </cell>
        </row>
        <row r="170">
          <cell r="O170" t="str">
            <v>SgK33411----12</v>
          </cell>
        </row>
        <row r="171">
          <cell r="O171" t="str">
            <v>SgK33412----12</v>
          </cell>
        </row>
        <row r="172">
          <cell r="O172" t="str">
            <v>SgK33420----12</v>
          </cell>
        </row>
        <row r="173">
          <cell r="O173" t="str">
            <v>SgK33421----12</v>
          </cell>
        </row>
        <row r="174">
          <cell r="O174" t="str">
            <v>SgK33422----12</v>
          </cell>
        </row>
        <row r="175">
          <cell r="O175" t="str">
            <v>SgK33430----12</v>
          </cell>
        </row>
        <row r="176">
          <cell r="O176" t="str">
            <v>SgK33431----12</v>
          </cell>
        </row>
        <row r="177">
          <cell r="O177" t="str">
            <v>SgK33432----12</v>
          </cell>
        </row>
        <row r="178">
          <cell r="O178" t="str">
            <v>SgK330BS----12</v>
          </cell>
        </row>
        <row r="179">
          <cell r="O179" t="str">
            <v>SgK331BS----12</v>
          </cell>
        </row>
        <row r="180">
          <cell r="O180" t="str">
            <v>SgK332BS----12</v>
          </cell>
        </row>
        <row r="181">
          <cell r="O181" t="str">
            <v>SgK333BS----12</v>
          </cell>
        </row>
        <row r="182">
          <cell r="O182" t="str">
            <v>SgK33410BS--12</v>
          </cell>
        </row>
        <row r="183">
          <cell r="O183" t="str">
            <v>SgK33411BS--12</v>
          </cell>
        </row>
        <row r="184">
          <cell r="O184" t="str">
            <v>SgK33412BS--12</v>
          </cell>
        </row>
        <row r="185">
          <cell r="O185" t="str">
            <v>SgK33420BS--12</v>
          </cell>
        </row>
        <row r="186">
          <cell r="O186" t="str">
            <v>SgK33421BS--12</v>
          </cell>
        </row>
        <row r="187">
          <cell r="O187" t="str">
            <v>SgK33422BS--12</v>
          </cell>
        </row>
        <row r="188">
          <cell r="O188" t="str">
            <v>SgK33430BS--12</v>
          </cell>
        </row>
        <row r="189">
          <cell r="O189" t="str">
            <v>SgK33431BS--12</v>
          </cell>
        </row>
        <row r="190">
          <cell r="O190" t="str">
            <v>SgK33432BS--12</v>
          </cell>
        </row>
        <row r="191">
          <cell r="O191" t="str">
            <v>SgK3220--Apr12</v>
          </cell>
        </row>
        <row r="192">
          <cell r="O192" t="str">
            <v>SgK3221--Apr12</v>
          </cell>
        </row>
        <row r="193">
          <cell r="O193" t="str">
            <v>SgK3222--Apr12</v>
          </cell>
        </row>
        <row r="194">
          <cell r="O194" t="str">
            <v>SgK3223--Apr12</v>
          </cell>
        </row>
        <row r="195">
          <cell r="O195" t="str">
            <v>SgK3220--Mai12</v>
          </cell>
        </row>
        <row r="196">
          <cell r="O196" t="str">
            <v>SgK3221--Mai12</v>
          </cell>
        </row>
        <row r="197">
          <cell r="O197" t="str">
            <v>SgK3222--Mai12</v>
          </cell>
        </row>
        <row r="198">
          <cell r="O198" t="str">
            <v>SgK3223--Mai12</v>
          </cell>
        </row>
        <row r="199">
          <cell r="O199" t="str">
            <v>SgK3220--Jun12</v>
          </cell>
        </row>
        <row r="200">
          <cell r="O200" t="str">
            <v>SgK3221--Jun12</v>
          </cell>
        </row>
        <row r="201">
          <cell r="O201" t="str">
            <v>SgK3222--Jun12</v>
          </cell>
        </row>
        <row r="202">
          <cell r="O202" t="str">
            <v>SgK3223--Jun12</v>
          </cell>
        </row>
        <row r="203">
          <cell r="O203" t="str">
            <v>SgK3220--Jul12</v>
          </cell>
        </row>
        <row r="204">
          <cell r="O204" t="str">
            <v>SgK3221--Jul12</v>
          </cell>
        </row>
        <row r="205">
          <cell r="O205" t="str">
            <v>SgK3222--Jul12</v>
          </cell>
        </row>
        <row r="206">
          <cell r="O206" t="str">
            <v>SgK3223--Jul12</v>
          </cell>
        </row>
        <row r="207">
          <cell r="O207" t="str">
            <v>SgK3220--Aug12</v>
          </cell>
        </row>
        <row r="208">
          <cell r="O208" t="str">
            <v>SgK3221--Aug12</v>
          </cell>
        </row>
        <row r="209">
          <cell r="O209" t="str">
            <v>SgK3222--Aug12</v>
          </cell>
        </row>
        <row r="210">
          <cell r="O210" t="str">
            <v>SgK3223--Aug12</v>
          </cell>
        </row>
        <row r="211">
          <cell r="O211" t="str">
            <v>SgK3220--Sep12</v>
          </cell>
        </row>
        <row r="212">
          <cell r="O212" t="str">
            <v>SgK3221--Sep12</v>
          </cell>
        </row>
        <row r="213">
          <cell r="O213" t="str">
            <v>SgK3222--Sep12</v>
          </cell>
        </row>
        <row r="214">
          <cell r="O214" t="str">
            <v>SgK3223--Sep12</v>
          </cell>
        </row>
        <row r="215">
          <cell r="O215" t="str">
            <v>SgK3220--Okt12</v>
          </cell>
        </row>
        <row r="216">
          <cell r="O216" t="str">
            <v>SgK3221--Okt12</v>
          </cell>
        </row>
        <row r="217">
          <cell r="O217" t="str">
            <v>SgK3222--Okt12</v>
          </cell>
        </row>
        <row r="218">
          <cell r="O218" t="str">
            <v>SgK3223--Okt12</v>
          </cell>
        </row>
        <row r="219">
          <cell r="O219" t="str">
            <v>SgK3220--Nov12</v>
          </cell>
        </row>
        <row r="220">
          <cell r="O220" t="str">
            <v>SgK3221--Nov12</v>
          </cell>
        </row>
        <row r="221">
          <cell r="O221" t="str">
            <v>SgK3222--Nov12</v>
          </cell>
        </row>
        <row r="222">
          <cell r="O222" t="str">
            <v>SgK3223--Nov12</v>
          </cell>
        </row>
        <row r="223">
          <cell r="O223" t="str">
            <v>SgK3220--Dez12</v>
          </cell>
        </row>
        <row r="224">
          <cell r="O224" t="str">
            <v>SgK3221--Dez12</v>
          </cell>
        </row>
        <row r="225">
          <cell r="O225" t="str">
            <v>SgK3222--Dez12</v>
          </cell>
        </row>
        <row r="226">
          <cell r="O226" t="str">
            <v>SgK3223--Dez12</v>
          </cell>
        </row>
        <row r="227">
          <cell r="O227" t="str">
            <v>SgK3220--Jan13</v>
          </cell>
        </row>
        <row r="228">
          <cell r="O228" t="str">
            <v>SgK3221--Jan13</v>
          </cell>
        </row>
        <row r="229">
          <cell r="O229" t="str">
            <v>SgK3222--Jan13</v>
          </cell>
        </row>
        <row r="230">
          <cell r="O230" t="str">
            <v>SgK3223--Jan13</v>
          </cell>
        </row>
        <row r="231">
          <cell r="O231" t="str">
            <v>SgK3220--Feb13</v>
          </cell>
        </row>
        <row r="232">
          <cell r="O232" t="str">
            <v>SgK3221--Feb13</v>
          </cell>
        </row>
        <row r="233">
          <cell r="O233" t="str">
            <v>SgK3222--Feb13</v>
          </cell>
        </row>
        <row r="234">
          <cell r="O234" t="str">
            <v>SgK3223--Feb13</v>
          </cell>
        </row>
        <row r="235">
          <cell r="O235" t="str">
            <v>SgK3220--Mrz13</v>
          </cell>
        </row>
        <row r="236">
          <cell r="O236" t="str">
            <v>SgK3221--Mrz13</v>
          </cell>
        </row>
        <row r="237">
          <cell r="O237" t="str">
            <v>SgK3222--Mrz13</v>
          </cell>
        </row>
        <row r="238">
          <cell r="O238" t="str">
            <v>SgK3223--Mrz13</v>
          </cell>
        </row>
        <row r="239">
          <cell r="O239" t="str">
            <v>SgK3220--Apr13</v>
          </cell>
        </row>
        <row r="240">
          <cell r="O240" t="str">
            <v>SgK3221--Apr13</v>
          </cell>
        </row>
        <row r="241">
          <cell r="O241" t="str">
            <v>SgK3222--Apr13</v>
          </cell>
        </row>
        <row r="242">
          <cell r="O242" t="str">
            <v>SgK3223--Apr13</v>
          </cell>
        </row>
        <row r="243">
          <cell r="O243" t="str">
            <v>SgK3220--Mai13</v>
          </cell>
        </row>
        <row r="244">
          <cell r="O244" t="str">
            <v>SgK3221--Mai13</v>
          </cell>
        </row>
        <row r="245">
          <cell r="O245" t="str">
            <v>SgK3222--Mai13</v>
          </cell>
        </row>
        <row r="246">
          <cell r="O246" t="str">
            <v>SgK3223--Mai13</v>
          </cell>
        </row>
        <row r="247">
          <cell r="O247" t="str">
            <v>SgK3220--Jun13</v>
          </cell>
        </row>
        <row r="248">
          <cell r="O248" t="str">
            <v>SgK3221--Jun13</v>
          </cell>
        </row>
        <row r="249">
          <cell r="O249" t="str">
            <v>SgK3222--Jun13</v>
          </cell>
        </row>
        <row r="250">
          <cell r="O250" t="str">
            <v>SgK3223--Jun13</v>
          </cell>
        </row>
        <row r="251">
          <cell r="O251" t="str">
            <v>SgK3220--Jul13</v>
          </cell>
        </row>
        <row r="252">
          <cell r="O252" t="str">
            <v>SgK3221--Jul13</v>
          </cell>
        </row>
        <row r="253">
          <cell r="O253" t="str">
            <v>SgK3222--Jul13</v>
          </cell>
        </row>
        <row r="254">
          <cell r="O254" t="str">
            <v>SgK3223--Jul13</v>
          </cell>
        </row>
        <row r="255">
          <cell r="O255" t="str">
            <v>SgK3220--Aug13</v>
          </cell>
        </row>
        <row r="256">
          <cell r="O256" t="str">
            <v>SgK3221--Aug13</v>
          </cell>
        </row>
        <row r="257">
          <cell r="O257" t="str">
            <v>SgK3222--Aug13</v>
          </cell>
        </row>
        <row r="258">
          <cell r="O258" t="str">
            <v>SgK3223--Aug13</v>
          </cell>
        </row>
        <row r="259">
          <cell r="O259" t="str">
            <v>SgK3220--Sep13</v>
          </cell>
        </row>
        <row r="260">
          <cell r="O260" t="str">
            <v>SgK3221--Sep13</v>
          </cell>
        </row>
        <row r="261">
          <cell r="O261" t="str">
            <v>SgK3222--Sep13</v>
          </cell>
        </row>
        <row r="262">
          <cell r="O262" t="str">
            <v>SgK3223--Sep13</v>
          </cell>
        </row>
        <row r="263">
          <cell r="O263" t="str">
            <v>SgK3220--Okt13</v>
          </cell>
        </row>
        <row r="264">
          <cell r="O264" t="str">
            <v>SgK3221--Okt13</v>
          </cell>
        </row>
        <row r="265">
          <cell r="O265" t="str">
            <v>SgK3222--Okt13</v>
          </cell>
        </row>
        <row r="266">
          <cell r="O266" t="str">
            <v>SgK3223--Okt13</v>
          </cell>
        </row>
        <row r="267">
          <cell r="O267" t="str">
            <v>SgK3220--Nov13</v>
          </cell>
        </row>
        <row r="268">
          <cell r="O268" t="str">
            <v>SgK3221--Nov13</v>
          </cell>
        </row>
        <row r="269">
          <cell r="O269" t="str">
            <v>SgK3222--Nov13</v>
          </cell>
        </row>
        <row r="270">
          <cell r="O270" t="str">
            <v>SgK3223--Nov13</v>
          </cell>
        </row>
        <row r="271">
          <cell r="O271" t="str">
            <v>SgK3220--Dez13</v>
          </cell>
        </row>
        <row r="272">
          <cell r="O272" t="str">
            <v>SgK3221--Dez13</v>
          </cell>
        </row>
        <row r="273">
          <cell r="O273" t="str">
            <v>SgK3222--Dez13</v>
          </cell>
        </row>
        <row r="274">
          <cell r="O274" t="str">
            <v>SgK3223--Dez13</v>
          </cell>
        </row>
        <row r="275">
          <cell r="O275" t="str">
            <v>SgK3220--Jan14</v>
          </cell>
        </row>
        <row r="276">
          <cell r="O276" t="str">
            <v>SgK3221--Jan14</v>
          </cell>
        </row>
        <row r="277">
          <cell r="O277" t="str">
            <v>SgK3222--Jan14</v>
          </cell>
        </row>
        <row r="278">
          <cell r="O278" t="str">
            <v>SgK3223--Jan14</v>
          </cell>
        </row>
        <row r="279">
          <cell r="O279" t="str">
            <v>SgK3220--Feb14</v>
          </cell>
        </row>
        <row r="280">
          <cell r="O280" t="str">
            <v>SgK3221--Feb14</v>
          </cell>
        </row>
        <row r="281">
          <cell r="O281" t="str">
            <v>SgK3222--Feb14</v>
          </cell>
        </row>
        <row r="282">
          <cell r="O282" t="str">
            <v>SgK3223--Feb14</v>
          </cell>
        </row>
        <row r="283">
          <cell r="O283" t="str">
            <v>SgK3220--Mrz14</v>
          </cell>
        </row>
        <row r="284">
          <cell r="O284" t="str">
            <v>SgK3221--Mrz14</v>
          </cell>
        </row>
        <row r="285">
          <cell r="O285" t="str">
            <v>SgK3222--Mrz14</v>
          </cell>
        </row>
        <row r="286">
          <cell r="O286" t="str">
            <v>SgK3223--Mrz14</v>
          </cell>
        </row>
        <row r="287">
          <cell r="O287" t="str">
            <v>SgK3220--Apr14</v>
          </cell>
        </row>
        <row r="288">
          <cell r="O288" t="str">
            <v>SgK3221--Apr14</v>
          </cell>
        </row>
        <row r="289">
          <cell r="O289" t="str">
            <v>SgK3222--Apr14</v>
          </cell>
        </row>
        <row r="290">
          <cell r="O290" t="str">
            <v>SgK3223--Apr14</v>
          </cell>
        </row>
        <row r="291">
          <cell r="O291" t="str">
            <v>SgK3220--Mai14</v>
          </cell>
        </row>
        <row r="292">
          <cell r="O292" t="str">
            <v>SgK3221--Mai14</v>
          </cell>
        </row>
        <row r="293">
          <cell r="O293" t="str">
            <v>SgK3222--Mai14</v>
          </cell>
        </row>
        <row r="294">
          <cell r="O294" t="str">
            <v>SgK3223--Mai14</v>
          </cell>
        </row>
        <row r="295">
          <cell r="O295" t="str">
            <v>SgK3220--Jun14</v>
          </cell>
        </row>
        <row r="296">
          <cell r="O296" t="str">
            <v>SgK3221--Jun14</v>
          </cell>
        </row>
        <row r="297">
          <cell r="O297" t="str">
            <v>SgK3222--Jun14</v>
          </cell>
        </row>
        <row r="298">
          <cell r="O298" t="str">
            <v>SgK3223--Jun14</v>
          </cell>
        </row>
        <row r="299">
          <cell r="O299" t="str">
            <v>SgK3220--Jul14</v>
          </cell>
        </row>
        <row r="300">
          <cell r="O300" t="str">
            <v>SgK3221--Jul14</v>
          </cell>
        </row>
        <row r="301">
          <cell r="O301" t="str">
            <v>SgK3222--Jul14</v>
          </cell>
        </row>
        <row r="302">
          <cell r="O302" t="str">
            <v>SgK3223--Jul14</v>
          </cell>
        </row>
        <row r="303">
          <cell r="O303" t="str">
            <v>SgK5120--Aug14</v>
          </cell>
        </row>
        <row r="304">
          <cell r="O304" t="str">
            <v>SgK5121--Aug14</v>
          </cell>
        </row>
        <row r="305">
          <cell r="O305" t="str">
            <v>SgK5122--Aug14</v>
          </cell>
        </row>
        <row r="306">
          <cell r="O306" t="str">
            <v>SgK5123--Aug14</v>
          </cell>
        </row>
        <row r="307">
          <cell r="O307" t="str">
            <v>SgK5120--Sep14</v>
          </cell>
        </row>
        <row r="308">
          <cell r="O308" t="str">
            <v>SgK5121--Sep14</v>
          </cell>
        </row>
        <row r="309">
          <cell r="O309" t="str">
            <v>SgK5122--Sep14</v>
          </cell>
        </row>
        <row r="310">
          <cell r="O310" t="str">
            <v>SgK5123--Sep14</v>
          </cell>
        </row>
        <row r="311">
          <cell r="O311" t="str">
            <v>SgK5120--Okt14</v>
          </cell>
        </row>
        <row r="312">
          <cell r="O312" t="str">
            <v>SgK5121--Okt14</v>
          </cell>
        </row>
        <row r="313">
          <cell r="O313" t="str">
            <v>SgK5122--Okt14</v>
          </cell>
        </row>
        <row r="314">
          <cell r="O314" t="str">
            <v>SgK5123--Okt14</v>
          </cell>
        </row>
        <row r="315">
          <cell r="O315" t="str">
            <v>SgK5120--Nov14</v>
          </cell>
        </row>
        <row r="316">
          <cell r="O316" t="str">
            <v>SgK5121--Nov14</v>
          </cell>
        </row>
        <row r="317">
          <cell r="O317" t="str">
            <v>SgK5122--Nov14</v>
          </cell>
        </row>
        <row r="318">
          <cell r="O318" t="str">
            <v>SgK5123--Nov14</v>
          </cell>
        </row>
        <row r="319">
          <cell r="O319" t="str">
            <v>SgK5120--Dez14</v>
          </cell>
        </row>
        <row r="320">
          <cell r="O320" t="str">
            <v>SgK5121--Dez14</v>
          </cell>
        </row>
        <row r="321">
          <cell r="O321" t="str">
            <v>SgK5122--Dez14</v>
          </cell>
        </row>
        <row r="322">
          <cell r="O322" t="str">
            <v>SgK5123--Dez14</v>
          </cell>
        </row>
        <row r="323">
          <cell r="O323" t="str">
            <v>SgK5120--Jan15</v>
          </cell>
        </row>
        <row r="324">
          <cell r="O324" t="str">
            <v>SgK5121--Jan15</v>
          </cell>
        </row>
        <row r="325">
          <cell r="O325" t="str">
            <v>SgK5122--Jan15</v>
          </cell>
        </row>
        <row r="326">
          <cell r="O326" t="str">
            <v>SgK5123--Jan15</v>
          </cell>
        </row>
        <row r="327">
          <cell r="O327" t="str">
            <v>SgK5120--Feb15</v>
          </cell>
        </row>
        <row r="328">
          <cell r="O328" t="str">
            <v>SgK5121--Feb15</v>
          </cell>
        </row>
        <row r="329">
          <cell r="O329" t="str">
            <v>SgK5122--Feb15</v>
          </cell>
        </row>
        <row r="330">
          <cell r="O330" t="str">
            <v>SgK5123--Feb15</v>
          </cell>
        </row>
        <row r="331">
          <cell r="O331" t="str">
            <v>SgK5120--Mrz15</v>
          </cell>
        </row>
        <row r="332">
          <cell r="O332" t="str">
            <v>SgK5121--Mrz15</v>
          </cell>
        </row>
        <row r="333">
          <cell r="O333" t="str">
            <v>SgK5122--Mrz15</v>
          </cell>
        </row>
        <row r="334">
          <cell r="O334" t="str">
            <v>SgK5123--Mrz15</v>
          </cell>
        </row>
        <row r="335">
          <cell r="O335" t="str">
            <v>SgK5120--Apr15</v>
          </cell>
        </row>
        <row r="336">
          <cell r="O336" t="str">
            <v>SgK5121--Apr15</v>
          </cell>
        </row>
        <row r="337">
          <cell r="O337" t="str">
            <v>SgK5122--Apr15</v>
          </cell>
        </row>
        <row r="338">
          <cell r="O338" t="str">
            <v>SgK5123--Apr15</v>
          </cell>
        </row>
        <row r="339">
          <cell r="O339" t="str">
            <v>SgK5120--Mai15</v>
          </cell>
        </row>
        <row r="340">
          <cell r="O340" t="str">
            <v>SgK5121--Mai15</v>
          </cell>
        </row>
        <row r="341">
          <cell r="O341" t="str">
            <v>SgK5122--Mai15</v>
          </cell>
        </row>
        <row r="342">
          <cell r="O342" t="str">
            <v>SgK5123--Mai15</v>
          </cell>
        </row>
        <row r="343">
          <cell r="O343" t="str">
            <v>SgK5120--Jun15</v>
          </cell>
        </row>
        <row r="344">
          <cell r="O344" t="str">
            <v>SgK5121--Jun15</v>
          </cell>
        </row>
        <row r="345">
          <cell r="O345" t="str">
            <v>SgK5122--Jun15</v>
          </cell>
        </row>
        <row r="346">
          <cell r="O346" t="str">
            <v>SgK5123--Jun15</v>
          </cell>
        </row>
        <row r="347">
          <cell r="O347" t="str">
            <v>SgK5120--Jul15</v>
          </cell>
        </row>
        <row r="348">
          <cell r="O348" t="str">
            <v>SgK5121--Jul15</v>
          </cell>
        </row>
        <row r="349">
          <cell r="O349" t="str">
            <v>SgK5122--Jul15</v>
          </cell>
        </row>
        <row r="350">
          <cell r="O350" t="str">
            <v>SgK5123--Jul15</v>
          </cell>
        </row>
        <row r="351">
          <cell r="O351" t="str">
            <v>SgK5120--Aug15</v>
          </cell>
        </row>
        <row r="352">
          <cell r="O352" t="str">
            <v>SgK5121--Aug15</v>
          </cell>
        </row>
        <row r="353">
          <cell r="O353" t="str">
            <v>SgK5122--Aug15</v>
          </cell>
        </row>
        <row r="354">
          <cell r="O354" t="str">
            <v>SgK5123--Aug15</v>
          </cell>
        </row>
        <row r="355">
          <cell r="O355" t="str">
            <v>SgK5120--Sep15</v>
          </cell>
        </row>
        <row r="356">
          <cell r="O356" t="str">
            <v>SgK5121--Sep15</v>
          </cell>
        </row>
        <row r="357">
          <cell r="O357" t="str">
            <v>SgK5122--Sep15</v>
          </cell>
        </row>
        <row r="358">
          <cell r="O358" t="str">
            <v>SgK5123--Sep15</v>
          </cell>
        </row>
        <row r="359">
          <cell r="O359" t="str">
            <v>SgK5120--Okt15</v>
          </cell>
        </row>
        <row r="360">
          <cell r="O360" t="str">
            <v>SgK5121--Okt15</v>
          </cell>
        </row>
        <row r="361">
          <cell r="O361" t="str">
            <v>SgK5122--Okt15</v>
          </cell>
        </row>
        <row r="362">
          <cell r="O362" t="str">
            <v>SgK5123--Okt15</v>
          </cell>
        </row>
        <row r="363">
          <cell r="O363" t="str">
            <v>SgK5120--Nov15</v>
          </cell>
        </row>
        <row r="364">
          <cell r="O364" t="str">
            <v>SgK5121--Nov15</v>
          </cell>
        </row>
        <row r="365">
          <cell r="O365" t="str">
            <v>SgK5122--Nov15</v>
          </cell>
        </row>
        <row r="366">
          <cell r="O366" t="str">
            <v>SgK5123--Nov15</v>
          </cell>
        </row>
        <row r="367">
          <cell r="O367" t="str">
            <v>SgK5120--Dez15</v>
          </cell>
        </row>
        <row r="368">
          <cell r="O368" t="str">
            <v>SgK5121--Dez15</v>
          </cell>
        </row>
        <row r="369">
          <cell r="O369" t="str">
            <v>SgK5122--Dez15</v>
          </cell>
        </row>
        <row r="370">
          <cell r="O370" t="str">
            <v>SgK5123--Dez15</v>
          </cell>
        </row>
        <row r="371">
          <cell r="O371" t="str">
            <v>SgK5120--Jan16</v>
          </cell>
        </row>
        <row r="372">
          <cell r="O372" t="str">
            <v>SgK5121--Jan16</v>
          </cell>
        </row>
        <row r="373">
          <cell r="O373" t="str">
            <v>SgK5122--Jan16</v>
          </cell>
        </row>
        <row r="374">
          <cell r="O374" t="str">
            <v>SgK5123--Jan16</v>
          </cell>
        </row>
        <row r="375">
          <cell r="O375" t="str">
            <v>SgK5120--Feb16</v>
          </cell>
        </row>
        <row r="376">
          <cell r="O376" t="str">
            <v>SgK5121--Feb16</v>
          </cell>
        </row>
        <row r="377">
          <cell r="O377" t="str">
            <v>SgK5122--Feb16</v>
          </cell>
        </row>
        <row r="378">
          <cell r="O378" t="str">
            <v>SgK5123--Feb16</v>
          </cell>
        </row>
        <row r="379">
          <cell r="O379" t="str">
            <v>SgK5120--Mrz16</v>
          </cell>
        </row>
        <row r="380">
          <cell r="O380" t="str">
            <v>SgK5121--Mrz16</v>
          </cell>
        </row>
        <row r="381">
          <cell r="O381" t="str">
            <v>SgK5122--Mrz16</v>
          </cell>
        </row>
        <row r="382">
          <cell r="O382" t="str">
            <v>SgK5123--Mrz16</v>
          </cell>
        </row>
        <row r="383">
          <cell r="O383" t="str">
            <v>SgK5120--Apr16</v>
          </cell>
        </row>
        <row r="384">
          <cell r="O384" t="str">
            <v>SgK5121--Apr16</v>
          </cell>
        </row>
        <row r="385">
          <cell r="O385" t="str">
            <v>SgK5122--Apr16</v>
          </cell>
        </row>
        <row r="386">
          <cell r="O386" t="str">
            <v>SgK5123--Apr16</v>
          </cell>
        </row>
        <row r="387">
          <cell r="O387" t="str">
            <v>SgK5120--Mai16</v>
          </cell>
        </row>
        <row r="388">
          <cell r="O388" t="str">
            <v>SgK5121--Mai16</v>
          </cell>
        </row>
        <row r="389">
          <cell r="O389" t="str">
            <v>SgK5122--Mai16</v>
          </cell>
        </row>
        <row r="390">
          <cell r="O390" t="str">
            <v>SgK5123--Mai16</v>
          </cell>
        </row>
        <row r="391">
          <cell r="O391" t="str">
            <v>SgK5120--Jun16</v>
          </cell>
        </row>
        <row r="392">
          <cell r="O392" t="str">
            <v>SgK5121--Jun16</v>
          </cell>
        </row>
        <row r="393">
          <cell r="O393" t="str">
            <v>SgK5122--Jun16</v>
          </cell>
        </row>
        <row r="394">
          <cell r="O394" t="str">
            <v>SgK5123--Jun16</v>
          </cell>
        </row>
        <row r="395">
          <cell r="O395" t="str">
            <v>SgK5120--Jul16</v>
          </cell>
        </row>
        <row r="396">
          <cell r="O396" t="str">
            <v>SgK5121--Jul16</v>
          </cell>
        </row>
        <row r="397">
          <cell r="O397" t="str">
            <v>SgK5122--Jul16</v>
          </cell>
        </row>
        <row r="398">
          <cell r="O398" t="str">
            <v>SgK5123--Jul16</v>
          </cell>
        </row>
        <row r="399">
          <cell r="O399" t="str">
            <v>SgK5120--Aug16</v>
          </cell>
        </row>
        <row r="400">
          <cell r="O400" t="str">
            <v>SgK5121--Aug16</v>
          </cell>
        </row>
        <row r="401">
          <cell r="O401" t="str">
            <v>SgK5122--Aug16</v>
          </cell>
        </row>
        <row r="402">
          <cell r="O402" t="str">
            <v>SgK5123--Aug16</v>
          </cell>
        </row>
        <row r="403">
          <cell r="O403" t="str">
            <v>SgK5120--Sep16</v>
          </cell>
        </row>
        <row r="404">
          <cell r="O404" t="str">
            <v>SgK5121--Sep16</v>
          </cell>
        </row>
        <row r="405">
          <cell r="O405" t="str">
            <v>SgK5122--Sep16</v>
          </cell>
        </row>
        <row r="406">
          <cell r="O406" t="str">
            <v>SgK5123--Sep16</v>
          </cell>
        </row>
        <row r="407">
          <cell r="O407" t="str">
            <v>SgK5120--Okt16</v>
          </cell>
        </row>
        <row r="408">
          <cell r="O408" t="str">
            <v>SgK5121--Okt16</v>
          </cell>
        </row>
        <row r="409">
          <cell r="O409" t="str">
            <v>SgK5122--Okt16</v>
          </cell>
        </row>
        <row r="410">
          <cell r="O410" t="str">
            <v>SgK5123--Okt16</v>
          </cell>
        </row>
        <row r="411">
          <cell r="O411" t="str">
            <v>SgK5120--Nov16</v>
          </cell>
        </row>
        <row r="412">
          <cell r="O412" t="str">
            <v>SgK5121--Nov16</v>
          </cell>
        </row>
        <row r="413">
          <cell r="O413" t="str">
            <v>SgK5122--Nov16</v>
          </cell>
        </row>
        <row r="414">
          <cell r="O414" t="str">
            <v>SgK5123--Nov16</v>
          </cell>
        </row>
        <row r="415">
          <cell r="O415" t="str">
            <v>SgK5120--Dez16</v>
          </cell>
        </row>
        <row r="416">
          <cell r="O416" t="str">
            <v>SgK5121--Dez16</v>
          </cell>
        </row>
        <row r="417">
          <cell r="O417" t="str">
            <v>SgK5122--Dez16</v>
          </cell>
        </row>
        <row r="418">
          <cell r="O418" t="str">
            <v>SgK5123--Dez16</v>
          </cell>
        </row>
        <row r="419">
          <cell r="O419" t="str">
            <v>WaK41a------01</v>
          </cell>
        </row>
        <row r="420">
          <cell r="O420" t="str">
            <v>WaK42a------01</v>
          </cell>
        </row>
        <row r="421">
          <cell r="O421" t="str">
            <v>WaK41a------02</v>
          </cell>
        </row>
        <row r="422">
          <cell r="O422" t="str">
            <v>WaK42a------02</v>
          </cell>
        </row>
        <row r="423">
          <cell r="O423" t="str">
            <v>WaK41a------03</v>
          </cell>
        </row>
        <row r="424">
          <cell r="O424" t="str">
            <v>WaK42a------03</v>
          </cell>
        </row>
        <row r="425">
          <cell r="O425" t="str">
            <v>WaK41a------04</v>
          </cell>
        </row>
        <row r="426">
          <cell r="O426" t="str">
            <v>WaK42a------04</v>
          </cell>
        </row>
        <row r="427">
          <cell r="O427" t="str">
            <v>WaK61-------04</v>
          </cell>
        </row>
        <row r="428">
          <cell r="O428" t="str">
            <v>WaK62-------04</v>
          </cell>
        </row>
        <row r="429">
          <cell r="O429" t="str">
            <v>WaK63-------04</v>
          </cell>
        </row>
        <row r="430">
          <cell r="O430" t="str">
            <v>WaK64-------04</v>
          </cell>
        </row>
        <row r="431">
          <cell r="O431" t="str">
            <v>WaK65-------04</v>
          </cell>
        </row>
        <row r="432">
          <cell r="O432" t="str">
            <v>WaK66-------04</v>
          </cell>
        </row>
        <row r="433">
          <cell r="O433" t="str">
            <v>WaK67-------04</v>
          </cell>
        </row>
        <row r="434">
          <cell r="O434" t="str">
            <v>WaK61-------05</v>
          </cell>
        </row>
        <row r="435">
          <cell r="O435" t="str">
            <v>WaK62-------05</v>
          </cell>
        </row>
        <row r="436">
          <cell r="O436" t="str">
            <v>WaK63-------05</v>
          </cell>
        </row>
        <row r="437">
          <cell r="O437" t="str">
            <v>WaK64-------05</v>
          </cell>
        </row>
        <row r="438">
          <cell r="O438" t="str">
            <v>WaK65-------05</v>
          </cell>
        </row>
        <row r="439">
          <cell r="O439" t="str">
            <v>WaK66-------05</v>
          </cell>
        </row>
        <row r="440">
          <cell r="O440" t="str">
            <v>WaK67-------05</v>
          </cell>
        </row>
        <row r="441">
          <cell r="O441" t="str">
            <v>WaK61-------06</v>
          </cell>
        </row>
        <row r="442">
          <cell r="O442" t="str">
            <v>WaK62-------06</v>
          </cell>
        </row>
        <row r="443">
          <cell r="O443" t="str">
            <v>WaK63-------06</v>
          </cell>
        </row>
        <row r="444">
          <cell r="O444" t="str">
            <v>WaK64-------06</v>
          </cell>
        </row>
        <row r="445">
          <cell r="O445" t="str">
            <v>WaK65-------06</v>
          </cell>
        </row>
        <row r="446">
          <cell r="O446" t="str">
            <v>WaK66-------06</v>
          </cell>
        </row>
        <row r="447">
          <cell r="O447" t="str">
            <v>WaK67-------06</v>
          </cell>
        </row>
        <row r="448">
          <cell r="O448" t="str">
            <v>WaK61-------07</v>
          </cell>
        </row>
        <row r="449">
          <cell r="O449" t="str">
            <v>WaK62-------07</v>
          </cell>
        </row>
        <row r="450">
          <cell r="O450" t="str">
            <v>WaK63-------07</v>
          </cell>
        </row>
        <row r="451">
          <cell r="O451" t="str">
            <v>WaK64-------07</v>
          </cell>
        </row>
        <row r="452">
          <cell r="O452" t="str">
            <v>WaK65-------07</v>
          </cell>
        </row>
        <row r="453">
          <cell r="O453" t="str">
            <v>WaK66-------07</v>
          </cell>
        </row>
        <row r="454">
          <cell r="O454" t="str">
            <v>WaK67-------07</v>
          </cell>
        </row>
        <row r="455">
          <cell r="O455" t="str">
            <v>WaK61-------08</v>
          </cell>
        </row>
        <row r="456">
          <cell r="O456" t="str">
            <v>WaK62-------08</v>
          </cell>
        </row>
        <row r="457">
          <cell r="O457" t="str">
            <v>WaK63-------08</v>
          </cell>
        </row>
        <row r="458">
          <cell r="O458" t="str">
            <v>WaK64-------08</v>
          </cell>
        </row>
        <row r="459">
          <cell r="O459" t="str">
            <v>WaK65-------08</v>
          </cell>
        </row>
        <row r="460">
          <cell r="O460" t="str">
            <v>WaK66-------08</v>
          </cell>
        </row>
        <row r="461">
          <cell r="O461" t="str">
            <v>WaK67-------08</v>
          </cell>
        </row>
        <row r="462">
          <cell r="O462" t="str">
            <v>WaK230------09</v>
          </cell>
        </row>
        <row r="463">
          <cell r="O463" t="str">
            <v>WaK231------09</v>
          </cell>
        </row>
        <row r="464">
          <cell r="O464" t="str">
            <v>WaK232------09</v>
          </cell>
        </row>
        <row r="465">
          <cell r="O465" t="str">
            <v>WaK233------09</v>
          </cell>
        </row>
        <row r="466">
          <cell r="O466" t="str">
            <v>WaK234------09</v>
          </cell>
        </row>
        <row r="467">
          <cell r="O467" t="str">
            <v>WaK235------09</v>
          </cell>
        </row>
        <row r="468">
          <cell r="O468" t="str">
            <v>WaK236------09</v>
          </cell>
        </row>
        <row r="469">
          <cell r="O469" t="str">
            <v>WaK237------09</v>
          </cell>
        </row>
        <row r="470">
          <cell r="O470" t="str">
            <v>WaK238------09</v>
          </cell>
        </row>
        <row r="471">
          <cell r="O471" t="str">
            <v>WaK239------09</v>
          </cell>
        </row>
        <row r="472">
          <cell r="O472" t="str">
            <v>WaK230------10</v>
          </cell>
        </row>
        <row r="473">
          <cell r="O473" t="str">
            <v>WaK231------10</v>
          </cell>
        </row>
        <row r="474">
          <cell r="O474" t="str">
            <v>WaK232------10</v>
          </cell>
        </row>
        <row r="475">
          <cell r="O475" t="str">
            <v>WaK233------10</v>
          </cell>
        </row>
        <row r="476">
          <cell r="O476" t="str">
            <v>WaK234------10</v>
          </cell>
        </row>
        <row r="477">
          <cell r="O477" t="str">
            <v>WaK235------10</v>
          </cell>
        </row>
        <row r="478">
          <cell r="O478" t="str">
            <v>WaK236------10</v>
          </cell>
        </row>
        <row r="479">
          <cell r="O479" t="str">
            <v>WaK237------10</v>
          </cell>
        </row>
        <row r="480">
          <cell r="O480" t="str">
            <v>WaK238------10</v>
          </cell>
        </row>
        <row r="481">
          <cell r="O481" t="str">
            <v>WaK239------10</v>
          </cell>
        </row>
        <row r="482">
          <cell r="O482" t="str">
            <v>WaK230------11</v>
          </cell>
        </row>
        <row r="483">
          <cell r="O483" t="str">
            <v>WaK231------11</v>
          </cell>
        </row>
        <row r="484">
          <cell r="O484" t="str">
            <v>WaK232------11</v>
          </cell>
        </row>
        <row r="485">
          <cell r="O485" t="str">
            <v>WaK233------11</v>
          </cell>
        </row>
        <row r="486">
          <cell r="O486" t="str">
            <v>WaK234------11</v>
          </cell>
        </row>
        <row r="487">
          <cell r="O487" t="str">
            <v>WaK235------11</v>
          </cell>
        </row>
        <row r="488">
          <cell r="O488" t="str">
            <v>WaK236------11</v>
          </cell>
        </row>
        <row r="489">
          <cell r="O489" t="str">
            <v>WaK237------11</v>
          </cell>
        </row>
        <row r="490">
          <cell r="O490" t="str">
            <v>WaK238------11</v>
          </cell>
        </row>
        <row r="491">
          <cell r="O491" t="str">
            <v>WaK239------11</v>
          </cell>
        </row>
        <row r="492">
          <cell r="O492" t="str">
            <v>WaK230------12</v>
          </cell>
        </row>
        <row r="493">
          <cell r="O493" t="str">
            <v>WaK230BS----12</v>
          </cell>
        </row>
        <row r="494">
          <cell r="O494" t="str">
            <v>WaK230M-----12</v>
          </cell>
        </row>
        <row r="495">
          <cell r="O495" t="str">
            <v>WaK231------12</v>
          </cell>
        </row>
        <row r="496">
          <cell r="O496" t="str">
            <v>WaK231BS----12</v>
          </cell>
        </row>
        <row r="497">
          <cell r="O497" t="str">
            <v>WaK231M-----12</v>
          </cell>
        </row>
        <row r="498">
          <cell r="O498" t="str">
            <v>WaK232------12</v>
          </cell>
        </row>
        <row r="499">
          <cell r="O499" t="str">
            <v>WaK232BS----12</v>
          </cell>
        </row>
        <row r="500">
          <cell r="O500" t="str">
            <v>WaK232M-----12</v>
          </cell>
        </row>
        <row r="501">
          <cell r="O501" t="str">
            <v>WaK233------12</v>
          </cell>
        </row>
        <row r="502">
          <cell r="O502" t="str">
            <v>WaK233BS----12</v>
          </cell>
        </row>
        <row r="503">
          <cell r="O503" t="str">
            <v>WaK233M-----12</v>
          </cell>
        </row>
        <row r="504">
          <cell r="O504" t="str">
            <v>WaK234------12</v>
          </cell>
        </row>
        <row r="505">
          <cell r="O505" t="str">
            <v>WaK234BS----12</v>
          </cell>
        </row>
        <row r="506">
          <cell r="O506" t="str">
            <v>WaK234M-----12</v>
          </cell>
        </row>
        <row r="507">
          <cell r="O507" t="str">
            <v>WaK235------12</v>
          </cell>
        </row>
        <row r="508">
          <cell r="O508" t="str">
            <v>WaK235M-----12</v>
          </cell>
        </row>
        <row r="509">
          <cell r="O509" t="str">
            <v>WaK236------12</v>
          </cell>
        </row>
        <row r="510">
          <cell r="O510" t="str">
            <v>WaK236M-----12</v>
          </cell>
        </row>
        <row r="511">
          <cell r="O511" t="str">
            <v>WaK230BS----13</v>
          </cell>
        </row>
        <row r="512">
          <cell r="O512" t="str">
            <v>WaK231BS----13</v>
          </cell>
        </row>
        <row r="513">
          <cell r="O513" t="str">
            <v>WaK232BS----13</v>
          </cell>
        </row>
        <row r="514">
          <cell r="O514" t="str">
            <v>WaK233BS----13</v>
          </cell>
        </row>
        <row r="515">
          <cell r="O515" t="str">
            <v>WaK234BS----13</v>
          </cell>
        </row>
        <row r="516">
          <cell r="O516" t="str">
            <v>WaK230------13</v>
          </cell>
        </row>
        <row r="517">
          <cell r="O517" t="str">
            <v>WaK231------13</v>
          </cell>
        </row>
        <row r="518">
          <cell r="O518" t="str">
            <v>WaK232------13</v>
          </cell>
        </row>
        <row r="519">
          <cell r="O519" t="str">
            <v>WaK233------13</v>
          </cell>
        </row>
        <row r="520">
          <cell r="O520" t="str">
            <v>WaK234------13</v>
          </cell>
        </row>
        <row r="521">
          <cell r="O521" t="str">
            <v>WaK235------13</v>
          </cell>
        </row>
        <row r="522">
          <cell r="O522" t="str">
            <v>WaK236------13</v>
          </cell>
        </row>
        <row r="523">
          <cell r="O523" t="str">
            <v>WaK230M-----13</v>
          </cell>
        </row>
        <row r="524">
          <cell r="O524" t="str">
            <v>WaK231M-----13</v>
          </cell>
        </row>
        <row r="525">
          <cell r="O525" t="str">
            <v>WaK232M-----13</v>
          </cell>
        </row>
        <row r="526">
          <cell r="O526" t="str">
            <v>WaK233M-----13</v>
          </cell>
        </row>
        <row r="527">
          <cell r="O527" t="str">
            <v>WaK234M-----13</v>
          </cell>
        </row>
        <row r="528">
          <cell r="O528" t="str">
            <v>WaK235M-----13</v>
          </cell>
        </row>
        <row r="529">
          <cell r="O529" t="str">
            <v>WaK236M-----13</v>
          </cell>
        </row>
        <row r="530">
          <cell r="O530" t="str">
            <v>WaK230------14</v>
          </cell>
        </row>
        <row r="531">
          <cell r="O531" t="str">
            <v>WaK231------14</v>
          </cell>
        </row>
        <row r="532">
          <cell r="O532" t="str">
            <v>WaK232------14</v>
          </cell>
        </row>
        <row r="533">
          <cell r="O533" t="str">
            <v>WaK233------14</v>
          </cell>
        </row>
        <row r="534">
          <cell r="O534" t="str">
            <v>WaK234------14</v>
          </cell>
        </row>
        <row r="535">
          <cell r="O535" t="str">
            <v>WaK235------14</v>
          </cell>
        </row>
        <row r="536">
          <cell r="O536" t="str">
            <v>WaK236------14</v>
          </cell>
        </row>
        <row r="537">
          <cell r="O537" t="str">
            <v>WaK230M-----14</v>
          </cell>
        </row>
        <row r="538">
          <cell r="O538" t="str">
            <v>WaK231M-----14</v>
          </cell>
        </row>
        <row r="539">
          <cell r="O539" t="str">
            <v>WaK232M-----14</v>
          </cell>
        </row>
        <row r="540">
          <cell r="O540" t="str">
            <v>WaK233M-----14</v>
          </cell>
        </row>
        <row r="541">
          <cell r="O541" t="str">
            <v>WaK234M-----14</v>
          </cell>
        </row>
        <row r="542">
          <cell r="O542" t="str">
            <v>WaK235M-----14</v>
          </cell>
        </row>
        <row r="543">
          <cell r="O543" t="str">
            <v>WaK236M-----14</v>
          </cell>
        </row>
        <row r="544">
          <cell r="O544" t="str">
            <v>WaK400------14</v>
          </cell>
        </row>
        <row r="545">
          <cell r="O545" t="str">
            <v>WaK401------14</v>
          </cell>
        </row>
        <row r="546">
          <cell r="O546" t="str">
            <v>WaK402------14</v>
          </cell>
        </row>
        <row r="547">
          <cell r="O547" t="str">
            <v>WaK403------14</v>
          </cell>
        </row>
        <row r="548">
          <cell r="O548" t="str">
            <v>WaK404------14</v>
          </cell>
        </row>
        <row r="549">
          <cell r="O549" t="str">
            <v>WaK405------14</v>
          </cell>
        </row>
        <row r="550">
          <cell r="O550" t="str">
            <v>WaK406------14</v>
          </cell>
        </row>
        <row r="551">
          <cell r="O551" t="str">
            <v>WaK400M-----14</v>
          </cell>
        </row>
        <row r="552">
          <cell r="O552" t="str">
            <v>WaK401M-----14</v>
          </cell>
        </row>
        <row r="553">
          <cell r="O553" t="str">
            <v>WaK402M-----14</v>
          </cell>
        </row>
        <row r="554">
          <cell r="O554" t="str">
            <v>WaK403M-----14</v>
          </cell>
        </row>
        <row r="555">
          <cell r="O555" t="str">
            <v>WaK404M-----14</v>
          </cell>
        </row>
        <row r="556">
          <cell r="O556" t="str">
            <v>WaK405M-----14</v>
          </cell>
        </row>
        <row r="557">
          <cell r="O557" t="str">
            <v>WaK406M-----14</v>
          </cell>
        </row>
        <row r="558">
          <cell r="O558" t="str">
            <v>WaK400------15</v>
          </cell>
        </row>
        <row r="559">
          <cell r="O559" t="str">
            <v>WaK401------15</v>
          </cell>
        </row>
        <row r="560">
          <cell r="O560" t="str">
            <v>WaK402------15</v>
          </cell>
        </row>
        <row r="561">
          <cell r="O561" t="str">
            <v>WaK403------15</v>
          </cell>
        </row>
        <row r="562">
          <cell r="O562" t="str">
            <v>WaK404------15</v>
          </cell>
        </row>
        <row r="563">
          <cell r="O563" t="str">
            <v>WaK405------15</v>
          </cell>
        </row>
        <row r="564">
          <cell r="O564" t="str">
            <v>WaK406------15</v>
          </cell>
        </row>
        <row r="565">
          <cell r="O565" t="str">
            <v>WaK400M-----15</v>
          </cell>
        </row>
        <row r="566">
          <cell r="O566" t="str">
            <v>WaK401M-----15</v>
          </cell>
        </row>
        <row r="567">
          <cell r="O567" t="str">
            <v>WaK402M-----15</v>
          </cell>
        </row>
        <row r="568">
          <cell r="O568" t="str">
            <v>WaK403M-----15</v>
          </cell>
        </row>
        <row r="569">
          <cell r="O569" t="str">
            <v>WaK404M-----15</v>
          </cell>
        </row>
        <row r="570">
          <cell r="O570" t="str">
            <v>WaK405M-----15</v>
          </cell>
        </row>
        <row r="571">
          <cell r="O571" t="str">
            <v>WaK406M-----15</v>
          </cell>
        </row>
        <row r="572">
          <cell r="O572" t="str">
            <v>WaK400------16</v>
          </cell>
        </row>
        <row r="573">
          <cell r="O573" t="str">
            <v>WaK401------16</v>
          </cell>
        </row>
        <row r="574">
          <cell r="O574" t="str">
            <v>WaK402------16</v>
          </cell>
        </row>
        <row r="575">
          <cell r="O575" t="str">
            <v>WaK403------16</v>
          </cell>
        </row>
        <row r="576">
          <cell r="O576" t="str">
            <v>WaK404------16</v>
          </cell>
        </row>
        <row r="577">
          <cell r="O577" t="str">
            <v>WaK405------16</v>
          </cell>
        </row>
        <row r="578">
          <cell r="O578" t="str">
            <v>WaK406------16</v>
          </cell>
        </row>
        <row r="579">
          <cell r="O579" t="str">
            <v>WaK400M-----16</v>
          </cell>
        </row>
        <row r="580">
          <cell r="O580" t="str">
            <v>WaK401M-----16</v>
          </cell>
        </row>
        <row r="581">
          <cell r="O581" t="str">
            <v>WaK402M-----16</v>
          </cell>
        </row>
        <row r="582">
          <cell r="O582" t="str">
            <v>WaK403M-----16</v>
          </cell>
        </row>
        <row r="583">
          <cell r="O583" t="str">
            <v>WaK404M-----16</v>
          </cell>
        </row>
        <row r="584">
          <cell r="O584" t="str">
            <v>WaK405M-----16</v>
          </cell>
        </row>
        <row r="585">
          <cell r="O585" t="str">
            <v>WaK406M-----16</v>
          </cell>
        </row>
        <row r="586">
          <cell r="O586" t="str">
            <v>WiK71a------01</v>
          </cell>
        </row>
        <row r="587">
          <cell r="O587" t="str">
            <v>WiK72a------01</v>
          </cell>
        </row>
        <row r="588">
          <cell r="O588" t="str">
            <v>WiK71a------02</v>
          </cell>
        </row>
        <row r="589">
          <cell r="O589" t="str">
            <v>WiK71aS-----02</v>
          </cell>
        </row>
        <row r="590">
          <cell r="O590" t="str">
            <v>WiK72a------02</v>
          </cell>
        </row>
        <row r="591">
          <cell r="O591" t="str">
            <v>WiK72aS-----02</v>
          </cell>
        </row>
        <row r="592">
          <cell r="O592" t="str">
            <v>WiK71a------03</v>
          </cell>
        </row>
        <row r="593">
          <cell r="O593" t="str">
            <v>WiK71aS-----03</v>
          </cell>
        </row>
        <row r="594">
          <cell r="O594" t="str">
            <v>WiK72a------03</v>
          </cell>
        </row>
        <row r="595">
          <cell r="O595" t="str">
            <v>WiK72aS-----03</v>
          </cell>
        </row>
        <row r="596">
          <cell r="O596" t="str">
            <v>WiK101------04</v>
          </cell>
        </row>
        <row r="597">
          <cell r="O597" t="str">
            <v>WiK101S-----04</v>
          </cell>
        </row>
        <row r="598">
          <cell r="O598" t="str">
            <v>WiK102------04</v>
          </cell>
        </row>
        <row r="599">
          <cell r="O599" t="str">
            <v>WiK102S-----04</v>
          </cell>
        </row>
        <row r="600">
          <cell r="O600" t="str">
            <v>WiK103------04</v>
          </cell>
        </row>
        <row r="601">
          <cell r="O601" t="str">
            <v>WiK104------04</v>
          </cell>
        </row>
        <row r="602">
          <cell r="O602" t="str">
            <v>WiK71a------04</v>
          </cell>
        </row>
        <row r="603">
          <cell r="O603" t="str">
            <v>WiK71aS-----04</v>
          </cell>
        </row>
        <row r="604">
          <cell r="O604" t="str">
            <v>WiK72a------04</v>
          </cell>
        </row>
        <row r="605">
          <cell r="O605" t="str">
            <v>WiK72aS-----04</v>
          </cell>
        </row>
        <row r="606">
          <cell r="O606" t="str">
            <v>WiK101------05</v>
          </cell>
        </row>
        <row r="607">
          <cell r="O607" t="str">
            <v>WiK101S-----05</v>
          </cell>
        </row>
        <row r="608">
          <cell r="O608" t="str">
            <v>WiK102------05</v>
          </cell>
        </row>
        <row r="609">
          <cell r="O609" t="str">
            <v>WiK102S-----05</v>
          </cell>
        </row>
        <row r="610">
          <cell r="O610" t="str">
            <v>WiK103------05</v>
          </cell>
        </row>
        <row r="611">
          <cell r="O611" t="str">
            <v>WiK104------05</v>
          </cell>
        </row>
        <row r="612">
          <cell r="O612" t="str">
            <v>WiK101------06</v>
          </cell>
        </row>
        <row r="613">
          <cell r="O613" t="str">
            <v>WiK101S-----06</v>
          </cell>
        </row>
        <row r="614">
          <cell r="O614" t="str">
            <v>WiK102------06</v>
          </cell>
        </row>
        <row r="615">
          <cell r="O615" t="str">
            <v>WiK102S-----06</v>
          </cell>
        </row>
        <row r="616">
          <cell r="O616" t="str">
            <v>WiK103------06</v>
          </cell>
        </row>
        <row r="617">
          <cell r="O617" t="str">
            <v>WiK104------06</v>
          </cell>
        </row>
        <row r="618">
          <cell r="O618" t="str">
            <v>WiK101------07</v>
          </cell>
        </row>
        <row r="619">
          <cell r="O619" t="str">
            <v>WiK101S-----07</v>
          </cell>
        </row>
        <row r="620">
          <cell r="O620" t="str">
            <v>WiK102------07</v>
          </cell>
        </row>
        <row r="621">
          <cell r="O621" t="str">
            <v>WiK102S-----07</v>
          </cell>
        </row>
        <row r="622">
          <cell r="O622" t="str">
            <v>WiK103------07</v>
          </cell>
        </row>
        <row r="623">
          <cell r="O623" t="str">
            <v>WiK104------07</v>
          </cell>
        </row>
        <row r="624">
          <cell r="O624" t="str">
            <v>WiK101------08</v>
          </cell>
        </row>
        <row r="625">
          <cell r="O625" t="str">
            <v>WiK101S-----08</v>
          </cell>
        </row>
        <row r="626">
          <cell r="O626" t="str">
            <v>WiK102------08</v>
          </cell>
        </row>
        <row r="627">
          <cell r="O627" t="str">
            <v>WiK102S-----08</v>
          </cell>
        </row>
        <row r="628">
          <cell r="O628" t="str">
            <v>WiK103------08</v>
          </cell>
        </row>
        <row r="629">
          <cell r="O629" t="str">
            <v>WiK104------08</v>
          </cell>
        </row>
        <row r="630">
          <cell r="O630" t="str">
            <v>WnK290------09</v>
          </cell>
        </row>
        <row r="631">
          <cell r="O631" t="str">
            <v>WnK290S-----09</v>
          </cell>
        </row>
        <row r="632">
          <cell r="O632" t="str">
            <v>WnK291------09</v>
          </cell>
        </row>
        <row r="633">
          <cell r="O633" t="str">
            <v>WnK290------10</v>
          </cell>
        </row>
        <row r="634">
          <cell r="O634" t="str">
            <v>WnK290S-----10</v>
          </cell>
        </row>
        <row r="635">
          <cell r="O635" t="str">
            <v>WnK291------10</v>
          </cell>
        </row>
        <row r="636">
          <cell r="O636" t="str">
            <v>WnK290------11</v>
          </cell>
        </row>
        <row r="637">
          <cell r="O637" t="str">
            <v>WnK290S-----11</v>
          </cell>
        </row>
        <row r="638">
          <cell r="O638" t="str">
            <v>WnK291------11</v>
          </cell>
        </row>
        <row r="639">
          <cell r="O639" t="str">
            <v>WnK290------12</v>
          </cell>
        </row>
        <row r="640">
          <cell r="O640" t="str">
            <v>WnK290S-----12</v>
          </cell>
        </row>
        <row r="641">
          <cell r="O641" t="str">
            <v>WnK291------12</v>
          </cell>
        </row>
        <row r="642">
          <cell r="O642" t="str">
            <v>WnK290------13</v>
          </cell>
        </row>
        <row r="643">
          <cell r="O643" t="str">
            <v>WnK290S-----13</v>
          </cell>
        </row>
        <row r="644">
          <cell r="O644" t="str">
            <v>WnK291------13</v>
          </cell>
        </row>
        <row r="645">
          <cell r="O645" t="str">
            <v>WnK290------14</v>
          </cell>
        </row>
        <row r="646">
          <cell r="O646" t="str">
            <v>WnK290S-----14</v>
          </cell>
        </row>
        <row r="647">
          <cell r="O647" t="str">
            <v>WnK291------14</v>
          </cell>
        </row>
        <row r="648">
          <cell r="O648" t="str">
            <v>WnK490------14</v>
          </cell>
        </row>
        <row r="649">
          <cell r="O649" t="str">
            <v>WnK491------14</v>
          </cell>
        </row>
        <row r="650">
          <cell r="O650" t="str">
            <v>WnK490------15</v>
          </cell>
        </row>
        <row r="651">
          <cell r="O651" t="str">
            <v>WnK491------15</v>
          </cell>
        </row>
        <row r="652">
          <cell r="O652" t="str">
            <v>WnK490----Q116</v>
          </cell>
        </row>
        <row r="653">
          <cell r="O653" t="str">
            <v>WnK491----Q116</v>
          </cell>
        </row>
        <row r="654">
          <cell r="O654" t="str">
            <v>WnK490----Q216</v>
          </cell>
        </row>
        <row r="655">
          <cell r="O655" t="str">
            <v>WnK491----Q216</v>
          </cell>
        </row>
        <row r="656">
          <cell r="O656" t="str">
            <v>WnK490----Q316</v>
          </cell>
        </row>
        <row r="657">
          <cell r="O657" t="str">
            <v>WnK491----Q316</v>
          </cell>
        </row>
        <row r="658">
          <cell r="O658" t="str">
            <v>WnK490----Q416</v>
          </cell>
        </row>
        <row r="659">
          <cell r="O659" t="str">
            <v>WnK491----Q416</v>
          </cell>
        </row>
        <row r="660">
          <cell r="O660" t="str">
            <v>WrK300------09</v>
          </cell>
        </row>
        <row r="661">
          <cell r="O661" t="str">
            <v>WrK300S-----09</v>
          </cell>
        </row>
        <row r="662">
          <cell r="O662" t="str">
            <v>WrK301------09</v>
          </cell>
        </row>
        <row r="663">
          <cell r="O663" t="str">
            <v>WrK300------10</v>
          </cell>
        </row>
        <row r="664">
          <cell r="O664" t="str">
            <v>WrK300S-----10</v>
          </cell>
        </row>
        <row r="665">
          <cell r="O665" t="str">
            <v>WrK301------10</v>
          </cell>
        </row>
        <row r="666">
          <cell r="O666" t="str">
            <v>WrK300------11</v>
          </cell>
        </row>
        <row r="667">
          <cell r="O667" t="str">
            <v>WrK300S-----11</v>
          </cell>
        </row>
        <row r="668">
          <cell r="O668" t="str">
            <v>WrK301------11</v>
          </cell>
        </row>
        <row r="669">
          <cell r="O669" t="str">
            <v>WrK300------12</v>
          </cell>
        </row>
        <row r="670">
          <cell r="O670" t="str">
            <v>WrK300S-----12</v>
          </cell>
        </row>
        <row r="671">
          <cell r="O671" t="str">
            <v>WrK301------12</v>
          </cell>
        </row>
        <row r="672">
          <cell r="O672" t="str">
            <v>WrK300------13</v>
          </cell>
        </row>
        <row r="673">
          <cell r="O673" t="str">
            <v>WrK300S-----13</v>
          </cell>
        </row>
        <row r="674">
          <cell r="O674" t="str">
            <v>WrK301------13</v>
          </cell>
        </row>
        <row r="675">
          <cell r="O675" t="str">
            <v>WrK300------14</v>
          </cell>
        </row>
        <row r="676">
          <cell r="O676" t="str">
            <v>WrK300S-----14</v>
          </cell>
        </row>
        <row r="677">
          <cell r="O677" t="str">
            <v>WrK301------14</v>
          </cell>
        </row>
        <row r="678">
          <cell r="O678" t="str">
            <v>WfK310------09</v>
          </cell>
        </row>
        <row r="679">
          <cell r="O679" t="str">
            <v>WfK311------09</v>
          </cell>
        </row>
        <row r="680">
          <cell r="O680" t="str">
            <v>WfK310------10</v>
          </cell>
        </row>
        <row r="681">
          <cell r="O681" t="str">
            <v>WfK311------10</v>
          </cell>
        </row>
        <row r="682">
          <cell r="O682" t="str">
            <v>WfK310------11</v>
          </cell>
        </row>
        <row r="683">
          <cell r="O683" t="str">
            <v>WfK311------11</v>
          </cell>
        </row>
        <row r="684">
          <cell r="O684" t="str">
            <v>WfK310------12</v>
          </cell>
        </row>
        <row r="685">
          <cell r="O685" t="str">
            <v>WfK311------12</v>
          </cell>
        </row>
        <row r="686">
          <cell r="O686" t="str">
            <v>WfK312------12</v>
          </cell>
        </row>
        <row r="687">
          <cell r="O687" t="str">
            <v>WfK310------13</v>
          </cell>
        </row>
        <row r="688">
          <cell r="O688" t="str">
            <v>WfK311------13</v>
          </cell>
        </row>
        <row r="689">
          <cell r="O689" t="str">
            <v>WfK312------13</v>
          </cell>
        </row>
        <row r="690">
          <cell r="O690" t="str">
            <v>WfK310------14</v>
          </cell>
        </row>
        <row r="691">
          <cell r="O691" t="str">
            <v>WfK311------14</v>
          </cell>
        </row>
        <row r="692">
          <cell r="O692" t="str">
            <v>WfK312------14</v>
          </cell>
        </row>
        <row r="693">
          <cell r="O693" t="str">
            <v>WfK500------14</v>
          </cell>
        </row>
        <row r="694">
          <cell r="O694" t="str">
            <v>WfK501------14</v>
          </cell>
        </row>
        <row r="695">
          <cell r="O695" t="str">
            <v>WfK502------14</v>
          </cell>
        </row>
        <row r="696">
          <cell r="O696" t="str">
            <v>WfK500------15</v>
          </cell>
        </row>
        <row r="697">
          <cell r="O697" t="str">
            <v>WfK501------15</v>
          </cell>
        </row>
        <row r="698">
          <cell r="O698" t="str">
            <v>WfK502------15</v>
          </cell>
        </row>
        <row r="699">
          <cell r="O699" t="str">
            <v>WfK500------16</v>
          </cell>
        </row>
        <row r="700">
          <cell r="O700" t="str">
            <v>WfK501------16</v>
          </cell>
        </row>
        <row r="701">
          <cell r="O701" t="str">
            <v>WfK502------16</v>
          </cell>
        </row>
        <row r="702">
          <cell r="O702" t="str">
            <v>GaK41a------01</v>
          </cell>
        </row>
        <row r="703">
          <cell r="O703" t="str">
            <v>GaK42a------01</v>
          </cell>
        </row>
        <row r="704">
          <cell r="O704" t="str">
            <v>GaK41a------02</v>
          </cell>
        </row>
        <row r="705">
          <cell r="O705" t="str">
            <v>GaK42a------02</v>
          </cell>
        </row>
        <row r="706">
          <cell r="O706" t="str">
            <v>GaK41a------03</v>
          </cell>
        </row>
        <row r="707">
          <cell r="O707" t="str">
            <v>GaK42a------03</v>
          </cell>
        </row>
        <row r="708">
          <cell r="O708" t="str">
            <v>GaK41a------04</v>
          </cell>
        </row>
        <row r="709">
          <cell r="O709" t="str">
            <v>GaK42a------04</v>
          </cell>
        </row>
        <row r="710">
          <cell r="O710" t="str">
            <v>GaK71-------04</v>
          </cell>
        </row>
        <row r="711">
          <cell r="O711" t="str">
            <v>GaK72-------04</v>
          </cell>
        </row>
        <row r="712">
          <cell r="O712" t="str">
            <v>GaK73-------04</v>
          </cell>
        </row>
        <row r="713">
          <cell r="O713" t="str">
            <v>GaK74-------04</v>
          </cell>
        </row>
        <row r="714">
          <cell r="O714" t="str">
            <v>GaK75-------04</v>
          </cell>
        </row>
        <row r="715">
          <cell r="O715" t="str">
            <v>GaK76-------04</v>
          </cell>
        </row>
        <row r="716">
          <cell r="O716" t="str">
            <v>GaK71-------05</v>
          </cell>
        </row>
        <row r="717">
          <cell r="O717" t="str">
            <v>GaK72-------05</v>
          </cell>
        </row>
        <row r="718">
          <cell r="O718" t="str">
            <v>GaK73-------05</v>
          </cell>
        </row>
        <row r="719">
          <cell r="O719" t="str">
            <v>GaK74-------05</v>
          </cell>
        </row>
        <row r="720">
          <cell r="O720" t="str">
            <v>GaK75-------05</v>
          </cell>
        </row>
        <row r="721">
          <cell r="O721" t="str">
            <v>GaK76-------05</v>
          </cell>
        </row>
        <row r="722">
          <cell r="O722" t="str">
            <v>GaK71-------06</v>
          </cell>
        </row>
        <row r="723">
          <cell r="O723" t="str">
            <v>GaK72-------06</v>
          </cell>
        </row>
        <row r="724">
          <cell r="O724" t="str">
            <v>GaK73-------06</v>
          </cell>
        </row>
        <row r="725">
          <cell r="O725" t="str">
            <v>GaK74-------06</v>
          </cell>
        </row>
        <row r="726">
          <cell r="O726" t="str">
            <v>GaK75-------06</v>
          </cell>
        </row>
        <row r="727">
          <cell r="O727" t="str">
            <v>GaK76-------06</v>
          </cell>
        </row>
        <row r="728">
          <cell r="O728" t="str">
            <v>GaK71-------07</v>
          </cell>
        </row>
        <row r="729">
          <cell r="O729" t="str">
            <v>GaK72-------07</v>
          </cell>
        </row>
        <row r="730">
          <cell r="O730" t="str">
            <v>GaK73-------07</v>
          </cell>
        </row>
        <row r="731">
          <cell r="O731" t="str">
            <v>GaK74-------07</v>
          </cell>
        </row>
        <row r="732">
          <cell r="O732" t="str">
            <v>GaK75-------07</v>
          </cell>
        </row>
        <row r="733">
          <cell r="O733" t="str">
            <v>GaK76-------07</v>
          </cell>
        </row>
        <row r="734">
          <cell r="O734" t="str">
            <v>GaK71-------08</v>
          </cell>
        </row>
        <row r="735">
          <cell r="O735" t="str">
            <v>GaK72-------08</v>
          </cell>
        </row>
        <row r="736">
          <cell r="O736" t="str">
            <v>GaK73-------08</v>
          </cell>
        </row>
        <row r="737">
          <cell r="O737" t="str">
            <v>GaK74-------08</v>
          </cell>
        </row>
        <row r="738">
          <cell r="O738" t="str">
            <v>GaK75-------08</v>
          </cell>
        </row>
        <row r="739">
          <cell r="O739" t="str">
            <v>GaK76-------08</v>
          </cell>
        </row>
        <row r="740">
          <cell r="O740" t="str">
            <v>DeK240------09</v>
          </cell>
        </row>
        <row r="741">
          <cell r="O741" t="str">
            <v>DeK241------09</v>
          </cell>
        </row>
        <row r="742">
          <cell r="O742" t="str">
            <v>DeK242------09</v>
          </cell>
        </row>
        <row r="743">
          <cell r="O743" t="str">
            <v>DeK243------09</v>
          </cell>
        </row>
        <row r="744">
          <cell r="O744" t="str">
            <v>DeK245------09</v>
          </cell>
        </row>
        <row r="745">
          <cell r="O745" t="str">
            <v>DeK246------09</v>
          </cell>
        </row>
        <row r="746">
          <cell r="O746" t="str">
            <v>DeK247------09</v>
          </cell>
        </row>
        <row r="747">
          <cell r="O747" t="str">
            <v>DeK248------09</v>
          </cell>
        </row>
        <row r="748">
          <cell r="O748" t="str">
            <v>DeK240------10</v>
          </cell>
        </row>
        <row r="749">
          <cell r="O749" t="str">
            <v>DeK241------10</v>
          </cell>
        </row>
        <row r="750">
          <cell r="O750" t="str">
            <v>DeK242------10</v>
          </cell>
        </row>
        <row r="751">
          <cell r="O751" t="str">
            <v>DeK243------10</v>
          </cell>
        </row>
        <row r="752">
          <cell r="O752" t="str">
            <v>DeK245------10</v>
          </cell>
        </row>
        <row r="753">
          <cell r="O753" t="str">
            <v>DeK246------10</v>
          </cell>
        </row>
        <row r="754">
          <cell r="O754" t="str">
            <v>DeK247------10</v>
          </cell>
        </row>
        <row r="755">
          <cell r="O755" t="str">
            <v>DeK248------10</v>
          </cell>
        </row>
        <row r="756">
          <cell r="O756" t="str">
            <v>DeK240------11</v>
          </cell>
        </row>
        <row r="757">
          <cell r="O757" t="str">
            <v>DeK241------11</v>
          </cell>
        </row>
        <row r="758">
          <cell r="O758" t="str">
            <v>DeK242------11</v>
          </cell>
        </row>
        <row r="759">
          <cell r="O759" t="str">
            <v>DeK243------11</v>
          </cell>
        </row>
        <row r="760">
          <cell r="O760" t="str">
            <v>DeK245------11</v>
          </cell>
        </row>
        <row r="761">
          <cell r="O761" t="str">
            <v>DeK246------11</v>
          </cell>
        </row>
        <row r="762">
          <cell r="O762" t="str">
            <v>DeK247------11</v>
          </cell>
        </row>
        <row r="763">
          <cell r="O763" t="str">
            <v>DeK248------11</v>
          </cell>
        </row>
        <row r="764">
          <cell r="O764" t="str">
            <v>DeK240------12</v>
          </cell>
        </row>
        <row r="765">
          <cell r="O765" t="str">
            <v>DeK240G1----12</v>
          </cell>
        </row>
        <row r="766">
          <cell r="O766" t="str">
            <v>DeK240G2----12</v>
          </cell>
        </row>
        <row r="767">
          <cell r="O767" t="str">
            <v>DeK240G3----12</v>
          </cell>
        </row>
        <row r="768">
          <cell r="O768" t="str">
            <v>DeK241------12</v>
          </cell>
        </row>
        <row r="769">
          <cell r="O769" t="str">
            <v>DeK241G1----12</v>
          </cell>
        </row>
        <row r="770">
          <cell r="O770" t="str">
            <v>DeK241G2----12</v>
          </cell>
        </row>
        <row r="771">
          <cell r="O771" t="str">
            <v>DeK241G3----12</v>
          </cell>
        </row>
        <row r="772">
          <cell r="O772" t="str">
            <v>DeK240------13</v>
          </cell>
        </row>
        <row r="773">
          <cell r="O773" t="str">
            <v>DeK240G1----13</v>
          </cell>
        </row>
        <row r="774">
          <cell r="O774" t="str">
            <v>DeK240G2----13</v>
          </cell>
        </row>
        <row r="775">
          <cell r="O775" t="str">
            <v>DeK240G3----13</v>
          </cell>
        </row>
        <row r="776">
          <cell r="O776" t="str">
            <v>DeK241------13</v>
          </cell>
        </row>
        <row r="777">
          <cell r="O777" t="str">
            <v>DeK241G1----13</v>
          </cell>
        </row>
        <row r="778">
          <cell r="O778" t="str">
            <v>DeK241G2----13</v>
          </cell>
        </row>
        <row r="779">
          <cell r="O779" t="str">
            <v>DeK241G3----13</v>
          </cell>
        </row>
        <row r="780">
          <cell r="O780" t="str">
            <v>DeK240------14</v>
          </cell>
        </row>
        <row r="781">
          <cell r="O781" t="str">
            <v>DeK240G1----14</v>
          </cell>
        </row>
        <row r="782">
          <cell r="O782" t="str">
            <v>DeK240G2----14</v>
          </cell>
        </row>
        <row r="783">
          <cell r="O783" t="str">
            <v>DeK240G3----14</v>
          </cell>
        </row>
        <row r="784">
          <cell r="O784" t="str">
            <v>DeK241------14</v>
          </cell>
        </row>
        <row r="785">
          <cell r="O785" t="str">
            <v>DeK241G1----14</v>
          </cell>
        </row>
        <row r="786">
          <cell r="O786" t="str">
            <v>DeK241G2----14</v>
          </cell>
        </row>
        <row r="787">
          <cell r="O787" t="str">
            <v>DeK241G3----14</v>
          </cell>
        </row>
        <row r="788">
          <cell r="O788" t="str">
            <v>DeK410------14</v>
          </cell>
        </row>
        <row r="789">
          <cell r="O789" t="str">
            <v>DeK411------14</v>
          </cell>
        </row>
        <row r="790">
          <cell r="O790" t="str">
            <v>DeK410------15</v>
          </cell>
        </row>
        <row r="791">
          <cell r="O791" t="str">
            <v>DeK411------15</v>
          </cell>
        </row>
        <row r="792">
          <cell r="O792" t="str">
            <v>DeK410------16</v>
          </cell>
        </row>
        <row r="793">
          <cell r="O793" t="str">
            <v>DeK411------16</v>
          </cell>
        </row>
        <row r="794">
          <cell r="O794" t="str">
            <v>KlK250------09</v>
          </cell>
        </row>
        <row r="795">
          <cell r="O795" t="str">
            <v>KlK251------09</v>
          </cell>
        </row>
        <row r="796">
          <cell r="O796" t="str">
            <v>KlK252------09</v>
          </cell>
        </row>
        <row r="797">
          <cell r="O797" t="str">
            <v>KlK253------09</v>
          </cell>
        </row>
        <row r="798">
          <cell r="O798" t="str">
            <v>KlK255------09</v>
          </cell>
        </row>
        <row r="799">
          <cell r="O799" t="str">
            <v>KlK256------09</v>
          </cell>
        </row>
        <row r="800">
          <cell r="O800" t="str">
            <v>KlK257------09</v>
          </cell>
        </row>
        <row r="801">
          <cell r="O801" t="str">
            <v>KlK258------09</v>
          </cell>
        </row>
        <row r="802">
          <cell r="O802" t="str">
            <v>KlK250------10</v>
          </cell>
        </row>
        <row r="803">
          <cell r="O803" t="str">
            <v>KlK251------10</v>
          </cell>
        </row>
        <row r="804">
          <cell r="O804" t="str">
            <v>KlK252------10</v>
          </cell>
        </row>
        <row r="805">
          <cell r="O805" t="str">
            <v>KlK253------10</v>
          </cell>
        </row>
        <row r="806">
          <cell r="O806" t="str">
            <v>KlK255------10</v>
          </cell>
        </row>
        <row r="807">
          <cell r="O807" t="str">
            <v>KlK256------10</v>
          </cell>
        </row>
        <row r="808">
          <cell r="O808" t="str">
            <v>KlK257------10</v>
          </cell>
        </row>
        <row r="809">
          <cell r="O809" t="str">
            <v>KlK258------10</v>
          </cell>
        </row>
        <row r="810">
          <cell r="O810" t="str">
            <v>KlK250------11</v>
          </cell>
        </row>
        <row r="811">
          <cell r="O811" t="str">
            <v>KlK251------11</v>
          </cell>
        </row>
        <row r="812">
          <cell r="O812" t="str">
            <v>KlK252------11</v>
          </cell>
        </row>
        <row r="813">
          <cell r="O813" t="str">
            <v>KlK253------11</v>
          </cell>
        </row>
        <row r="814">
          <cell r="O814" t="str">
            <v>KlK255------11</v>
          </cell>
        </row>
        <row r="815">
          <cell r="O815" t="str">
            <v>KlK256------11</v>
          </cell>
        </row>
        <row r="816">
          <cell r="O816" t="str">
            <v>KlK257------11</v>
          </cell>
        </row>
        <row r="817">
          <cell r="O817" t="str">
            <v>KlK258------11</v>
          </cell>
        </row>
        <row r="818">
          <cell r="O818" t="str">
            <v>KlK250------12</v>
          </cell>
        </row>
        <row r="819">
          <cell r="O819" t="str">
            <v>KlK250G1----12</v>
          </cell>
        </row>
        <row r="820">
          <cell r="O820" t="str">
            <v>KlK250G2----12</v>
          </cell>
        </row>
        <row r="821">
          <cell r="O821" t="str">
            <v>KlK250G3----12</v>
          </cell>
        </row>
        <row r="822">
          <cell r="O822" t="str">
            <v>KlK251------12</v>
          </cell>
        </row>
        <row r="823">
          <cell r="O823" t="str">
            <v>KlK251G1----12</v>
          </cell>
        </row>
        <row r="824">
          <cell r="O824" t="str">
            <v>KlK251G2----12</v>
          </cell>
        </row>
        <row r="825">
          <cell r="O825" t="str">
            <v>KlK251G3----12</v>
          </cell>
        </row>
        <row r="826">
          <cell r="O826" t="str">
            <v>KlK250------13</v>
          </cell>
        </row>
        <row r="827">
          <cell r="O827" t="str">
            <v>KlK250G1----13</v>
          </cell>
        </row>
        <row r="828">
          <cell r="O828" t="str">
            <v>KlK250G2----13</v>
          </cell>
        </row>
        <row r="829">
          <cell r="O829" t="str">
            <v>KlK250G3----13</v>
          </cell>
        </row>
        <row r="830">
          <cell r="O830" t="str">
            <v>KlK251------13</v>
          </cell>
        </row>
        <row r="831">
          <cell r="O831" t="str">
            <v>KlK251G1----13</v>
          </cell>
        </row>
        <row r="832">
          <cell r="O832" t="str">
            <v>KlK251G2----13</v>
          </cell>
        </row>
        <row r="833">
          <cell r="O833" t="str">
            <v>KlK251G3----13</v>
          </cell>
        </row>
        <row r="834">
          <cell r="O834" t="str">
            <v>KlK250------14</v>
          </cell>
        </row>
        <row r="835">
          <cell r="O835" t="str">
            <v>KlK250G1----14</v>
          </cell>
        </row>
        <row r="836">
          <cell r="O836" t="str">
            <v>KlK250G2----14</v>
          </cell>
        </row>
        <row r="837">
          <cell r="O837" t="str">
            <v>KlK250G3----14</v>
          </cell>
        </row>
        <row r="838">
          <cell r="O838" t="str">
            <v>KlK251------14</v>
          </cell>
        </row>
        <row r="839">
          <cell r="O839" t="str">
            <v>KlK251G1----14</v>
          </cell>
        </row>
        <row r="840">
          <cell r="O840" t="str">
            <v>KlK251G2----14</v>
          </cell>
        </row>
        <row r="841">
          <cell r="O841" t="str">
            <v>KlK251G3----14</v>
          </cell>
        </row>
        <row r="842">
          <cell r="O842" t="str">
            <v>KlK420------14</v>
          </cell>
        </row>
        <row r="843">
          <cell r="O843" t="str">
            <v>KlK421------14</v>
          </cell>
        </row>
        <row r="844">
          <cell r="O844" t="str">
            <v>KlK420------15</v>
          </cell>
        </row>
        <row r="845">
          <cell r="O845" t="str">
            <v>KlK421------15</v>
          </cell>
        </row>
        <row r="846">
          <cell r="O846" t="str">
            <v>KlK420------16</v>
          </cell>
        </row>
        <row r="847">
          <cell r="O847" t="str">
            <v>KlK421------16</v>
          </cell>
        </row>
        <row r="848">
          <cell r="O848" t="str">
            <v>GrK260------09</v>
          </cell>
        </row>
        <row r="849">
          <cell r="O849" t="str">
            <v>GrK2610-----09</v>
          </cell>
        </row>
        <row r="850">
          <cell r="O850" t="str">
            <v>GrK263------09</v>
          </cell>
        </row>
        <row r="851">
          <cell r="O851" t="str">
            <v>GrK265------09</v>
          </cell>
        </row>
        <row r="852">
          <cell r="O852" t="str">
            <v>GrK268------09</v>
          </cell>
        </row>
        <row r="853">
          <cell r="O853" t="str">
            <v>GrK260------10</v>
          </cell>
        </row>
        <row r="854">
          <cell r="O854" t="str">
            <v>GrK2610-----10</v>
          </cell>
        </row>
        <row r="855">
          <cell r="O855" t="str">
            <v>GrK263------10</v>
          </cell>
        </row>
        <row r="856">
          <cell r="O856" t="str">
            <v>GrK265------10</v>
          </cell>
        </row>
        <row r="857">
          <cell r="O857" t="str">
            <v>GrK268------10</v>
          </cell>
        </row>
        <row r="858">
          <cell r="O858" t="str">
            <v>GrK260------11</v>
          </cell>
        </row>
        <row r="859">
          <cell r="O859" t="str">
            <v>GrK2610-----11</v>
          </cell>
        </row>
        <row r="860">
          <cell r="O860" t="str">
            <v>GrK263------11</v>
          </cell>
        </row>
        <row r="861">
          <cell r="O861" t="str">
            <v>GrK265------11</v>
          </cell>
        </row>
        <row r="862">
          <cell r="O862" t="str">
            <v>GrK268------11</v>
          </cell>
        </row>
        <row r="863">
          <cell r="O863" t="str">
            <v>GrK260------12</v>
          </cell>
        </row>
        <row r="864">
          <cell r="O864" t="str">
            <v>GrK261------12</v>
          </cell>
        </row>
        <row r="865">
          <cell r="O865" t="str">
            <v>GrK262------12</v>
          </cell>
        </row>
        <row r="866">
          <cell r="O866" t="str">
            <v>GrK260------13</v>
          </cell>
        </row>
        <row r="867">
          <cell r="O867" t="str">
            <v>GrK261------13</v>
          </cell>
        </row>
        <row r="868">
          <cell r="O868" t="str">
            <v>GrK262------13</v>
          </cell>
        </row>
        <row r="869">
          <cell r="O869" t="str">
            <v>GrK260------14</v>
          </cell>
        </row>
        <row r="870">
          <cell r="O870" t="str">
            <v>GrK261------14</v>
          </cell>
        </row>
        <row r="871">
          <cell r="O871" t="str">
            <v>GrK262------14</v>
          </cell>
        </row>
        <row r="872">
          <cell r="O872" t="str">
            <v>GrK430------14</v>
          </cell>
        </row>
        <row r="873">
          <cell r="O873" t="str">
            <v>GrK431------14</v>
          </cell>
        </row>
        <row r="874">
          <cell r="O874" t="str">
            <v>GrK432------14</v>
          </cell>
        </row>
        <row r="875">
          <cell r="O875" t="str">
            <v>GrK430------15</v>
          </cell>
        </row>
        <row r="876">
          <cell r="O876" t="str">
            <v>GrK431------15</v>
          </cell>
        </row>
        <row r="877">
          <cell r="O877" t="str">
            <v>GrK432------15</v>
          </cell>
        </row>
        <row r="878">
          <cell r="O878" t="str">
            <v>GrK430------16</v>
          </cell>
        </row>
        <row r="879">
          <cell r="O879" t="str">
            <v>GrK431------16</v>
          </cell>
        </row>
        <row r="880">
          <cell r="O880" t="str">
            <v>GrK432------16</v>
          </cell>
        </row>
        <row r="881">
          <cell r="O881" t="str">
            <v>GeK61a------01</v>
          </cell>
        </row>
        <row r="882">
          <cell r="O882" t="str">
            <v>GeK62a------01</v>
          </cell>
        </row>
        <row r="883">
          <cell r="O883" t="str">
            <v>GeK61a------02</v>
          </cell>
        </row>
        <row r="884">
          <cell r="O884" t="str">
            <v>GeK62a------02</v>
          </cell>
        </row>
        <row r="885">
          <cell r="O885" t="str">
            <v>GeK61a------03</v>
          </cell>
        </row>
        <row r="886">
          <cell r="O886" t="str">
            <v>GeK62a------03</v>
          </cell>
        </row>
        <row r="887">
          <cell r="O887" t="str">
            <v>GeK61a------04</v>
          </cell>
        </row>
        <row r="888">
          <cell r="O888" t="str">
            <v>GeK62a------04</v>
          </cell>
        </row>
        <row r="889">
          <cell r="O889" t="str">
            <v>GeK91-------04</v>
          </cell>
        </row>
        <row r="890">
          <cell r="O890" t="str">
            <v>GeK91P------04</v>
          </cell>
        </row>
        <row r="891">
          <cell r="O891" t="str">
            <v>GeK91W------04</v>
          </cell>
        </row>
        <row r="892">
          <cell r="O892" t="str">
            <v>GeK91WP-----04</v>
          </cell>
        </row>
        <row r="893">
          <cell r="O893" t="str">
            <v>GeK92-------04</v>
          </cell>
        </row>
        <row r="894">
          <cell r="O894" t="str">
            <v>GeK92P------04</v>
          </cell>
        </row>
        <row r="895">
          <cell r="O895" t="str">
            <v>GeK92W------04</v>
          </cell>
        </row>
        <row r="896">
          <cell r="O896" t="str">
            <v>GeK92WP-----04</v>
          </cell>
        </row>
        <row r="897">
          <cell r="O897" t="str">
            <v>GeK93-------04</v>
          </cell>
        </row>
        <row r="898">
          <cell r="O898" t="str">
            <v>GeK94-------04</v>
          </cell>
        </row>
        <row r="899">
          <cell r="O899" t="str">
            <v>GeK91-------05</v>
          </cell>
        </row>
        <row r="900">
          <cell r="O900" t="str">
            <v>GeK91P------05</v>
          </cell>
        </row>
        <row r="901">
          <cell r="O901" t="str">
            <v>GeK91W------05</v>
          </cell>
        </row>
        <row r="902">
          <cell r="O902" t="str">
            <v>GeK91WP-----05</v>
          </cell>
        </row>
        <row r="903">
          <cell r="O903" t="str">
            <v>GeK92-------05</v>
          </cell>
        </row>
        <row r="904">
          <cell r="O904" t="str">
            <v>GeK92P------05</v>
          </cell>
        </row>
        <row r="905">
          <cell r="O905" t="str">
            <v>GeK92W------05</v>
          </cell>
        </row>
        <row r="906">
          <cell r="O906" t="str">
            <v>GeK92WP-----05</v>
          </cell>
        </row>
        <row r="907">
          <cell r="O907" t="str">
            <v>GeK93-------05</v>
          </cell>
        </row>
        <row r="908">
          <cell r="O908" t="str">
            <v>GeK94-------05</v>
          </cell>
        </row>
        <row r="909">
          <cell r="O909" t="str">
            <v>GeK91-------06</v>
          </cell>
        </row>
        <row r="910">
          <cell r="O910" t="str">
            <v>GeK91P------06</v>
          </cell>
        </row>
        <row r="911">
          <cell r="O911" t="str">
            <v>GeK91W------06</v>
          </cell>
        </row>
        <row r="912">
          <cell r="O912" t="str">
            <v>GeK91WP-----06</v>
          </cell>
        </row>
        <row r="913">
          <cell r="O913" t="str">
            <v>GeK92-------06</v>
          </cell>
        </row>
        <row r="914">
          <cell r="O914" t="str">
            <v>GeK92P------06</v>
          </cell>
        </row>
        <row r="915">
          <cell r="O915" t="str">
            <v>GeK92W------06</v>
          </cell>
        </row>
        <row r="916">
          <cell r="O916" t="str">
            <v>GeK92WP-----06</v>
          </cell>
        </row>
        <row r="917">
          <cell r="O917" t="str">
            <v>GeK93-------06</v>
          </cell>
        </row>
        <row r="918">
          <cell r="O918" t="str">
            <v>GeK94-------06</v>
          </cell>
        </row>
        <row r="919">
          <cell r="O919" t="str">
            <v>GeK91-------07</v>
          </cell>
        </row>
        <row r="920">
          <cell r="O920" t="str">
            <v>GeK91P------07</v>
          </cell>
        </row>
        <row r="921">
          <cell r="O921" t="str">
            <v>GeK91W------07</v>
          </cell>
        </row>
        <row r="922">
          <cell r="O922" t="str">
            <v>GeK91WP-----07</v>
          </cell>
        </row>
        <row r="923">
          <cell r="O923" t="str">
            <v>GeK92-------07</v>
          </cell>
        </row>
        <row r="924">
          <cell r="O924" t="str">
            <v>GeK92P------07</v>
          </cell>
        </row>
        <row r="925">
          <cell r="O925" t="str">
            <v>GeK92W------07</v>
          </cell>
        </row>
        <row r="926">
          <cell r="O926" t="str">
            <v>GeK92WP-----07</v>
          </cell>
        </row>
        <row r="927">
          <cell r="O927" t="str">
            <v>GeK93-------07</v>
          </cell>
        </row>
        <row r="928">
          <cell r="O928" t="str">
            <v>GeK94-------07</v>
          </cell>
        </row>
        <row r="929">
          <cell r="O929" t="str">
            <v>GeK91-------08</v>
          </cell>
        </row>
        <row r="930">
          <cell r="O930" t="str">
            <v>GeK91P------08</v>
          </cell>
        </row>
        <row r="931">
          <cell r="O931" t="str">
            <v>GeK91W------08</v>
          </cell>
        </row>
        <row r="932">
          <cell r="O932" t="str">
            <v>GeK91WP-----08</v>
          </cell>
        </row>
        <row r="933">
          <cell r="O933" t="str">
            <v>GeK92-------08</v>
          </cell>
        </row>
        <row r="934">
          <cell r="O934" t="str">
            <v>GeK92P------08</v>
          </cell>
        </row>
        <row r="935">
          <cell r="O935" t="str">
            <v>GeK92W------08</v>
          </cell>
        </row>
        <row r="936">
          <cell r="O936" t="str">
            <v>GeK92WP-----08</v>
          </cell>
        </row>
        <row r="937">
          <cell r="O937" t="str">
            <v>GeK93-------08</v>
          </cell>
        </row>
        <row r="938">
          <cell r="O938" t="str">
            <v>GeK94-------08</v>
          </cell>
        </row>
        <row r="939">
          <cell r="O939" t="str">
            <v>GeK280------09</v>
          </cell>
        </row>
        <row r="940">
          <cell r="O940" t="str">
            <v>GeK280P-----09</v>
          </cell>
        </row>
        <row r="941">
          <cell r="O941" t="str">
            <v>GeK280W-----09</v>
          </cell>
        </row>
        <row r="942">
          <cell r="O942" t="str">
            <v>GeK280WP----09</v>
          </cell>
        </row>
        <row r="943">
          <cell r="O943" t="str">
            <v>GeK281------09</v>
          </cell>
        </row>
        <row r="944">
          <cell r="O944" t="str">
            <v>GeK280------10</v>
          </cell>
        </row>
        <row r="945">
          <cell r="O945" t="str">
            <v>GeK280P-----10</v>
          </cell>
        </row>
        <row r="946">
          <cell r="O946" t="str">
            <v>GeK280W-----10</v>
          </cell>
        </row>
        <row r="947">
          <cell r="O947" t="str">
            <v>GeK280WP----10</v>
          </cell>
        </row>
        <row r="948">
          <cell r="O948" t="str">
            <v>GeK281------10</v>
          </cell>
        </row>
        <row r="949">
          <cell r="O949" t="str">
            <v>GeK280------11</v>
          </cell>
        </row>
        <row r="950">
          <cell r="O950" t="str">
            <v>GeK280P-----11</v>
          </cell>
        </row>
        <row r="951">
          <cell r="O951" t="str">
            <v>GeK280W-----11</v>
          </cell>
        </row>
        <row r="952">
          <cell r="O952" t="str">
            <v>GeK280WP----11</v>
          </cell>
        </row>
        <row r="953">
          <cell r="O953" t="str">
            <v>GeK281------11</v>
          </cell>
        </row>
        <row r="954">
          <cell r="O954" t="str">
            <v>GeK280------12</v>
          </cell>
        </row>
        <row r="955">
          <cell r="O955" t="str">
            <v>GeK280P-----12</v>
          </cell>
        </row>
        <row r="956">
          <cell r="O956" t="str">
            <v>GeK280------13</v>
          </cell>
        </row>
        <row r="957">
          <cell r="O957" t="str">
            <v>GeK280P-----13</v>
          </cell>
        </row>
        <row r="958">
          <cell r="O958" t="str">
            <v>GeK280------14</v>
          </cell>
        </row>
        <row r="959">
          <cell r="O959" t="str">
            <v>GeK280P-----14</v>
          </cell>
        </row>
        <row r="960">
          <cell r="O960" t="str">
            <v>GeK480------14</v>
          </cell>
        </row>
        <row r="961">
          <cell r="O961" t="str">
            <v>GeK480------15</v>
          </cell>
        </row>
        <row r="962">
          <cell r="O962" t="str">
            <v>GeK480------16</v>
          </cell>
        </row>
        <row r="963">
          <cell r="O963" t="str">
            <v>BiK51n------01</v>
          </cell>
        </row>
        <row r="964">
          <cell r="O964" t="str">
            <v>BiK51na1----01</v>
          </cell>
        </row>
        <row r="965">
          <cell r="O965" t="str">
            <v>BiK51na1K09-01</v>
          </cell>
        </row>
        <row r="966">
          <cell r="O966" t="str">
            <v>BiK51na1K09y01</v>
          </cell>
        </row>
        <row r="967">
          <cell r="O967" t="str">
            <v>BiK51na1K10-01</v>
          </cell>
        </row>
        <row r="968">
          <cell r="O968" t="str">
            <v>BiK51na1K10y01</v>
          </cell>
        </row>
        <row r="969">
          <cell r="O969" t="str">
            <v>BiK51na1K11-01</v>
          </cell>
        </row>
        <row r="970">
          <cell r="O970" t="str">
            <v>BiK51na1K11y01</v>
          </cell>
        </row>
        <row r="971">
          <cell r="O971" t="str">
            <v>BiK51na1K12-01</v>
          </cell>
        </row>
        <row r="972">
          <cell r="O972" t="str">
            <v>BiK51na1K12y01</v>
          </cell>
        </row>
        <row r="973">
          <cell r="O973" t="str">
            <v>BiK51na1KA3-01</v>
          </cell>
        </row>
        <row r="974">
          <cell r="O974" t="str">
            <v>BiK51na1KA3y01</v>
          </cell>
        </row>
        <row r="975">
          <cell r="O975" t="str">
            <v>BiK51na1y---01</v>
          </cell>
        </row>
        <row r="976">
          <cell r="O976" t="str">
            <v>BiK51nG-----01</v>
          </cell>
        </row>
        <row r="977">
          <cell r="O977" t="str">
            <v>BiK51nGK09--01</v>
          </cell>
        </row>
        <row r="978">
          <cell r="O978" t="str">
            <v>BiK51nGK09y-01</v>
          </cell>
        </row>
        <row r="979">
          <cell r="O979" t="str">
            <v>BiK51nGK10--01</v>
          </cell>
        </row>
        <row r="980">
          <cell r="O980" t="str">
            <v>BiK51nGK10y-01</v>
          </cell>
        </row>
        <row r="981">
          <cell r="O981" t="str">
            <v>BiK51nGK11--01</v>
          </cell>
        </row>
        <row r="982">
          <cell r="O982" t="str">
            <v>BiK51nGK11y-01</v>
          </cell>
        </row>
        <row r="983">
          <cell r="O983" t="str">
            <v>BiK51nGK12--01</v>
          </cell>
        </row>
        <row r="984">
          <cell r="O984" t="str">
            <v>BiK51nGK12y-01</v>
          </cell>
        </row>
        <row r="985">
          <cell r="O985" t="str">
            <v>BiK51nGKA3--01</v>
          </cell>
        </row>
        <row r="986">
          <cell r="O986" t="str">
            <v>BiK51nGKA3y-01</v>
          </cell>
        </row>
        <row r="987">
          <cell r="O987" t="str">
            <v>BiK51nGy----01</v>
          </cell>
        </row>
        <row r="988">
          <cell r="O988" t="str">
            <v>BiK51nK09---01</v>
          </cell>
        </row>
        <row r="989">
          <cell r="O989" t="str">
            <v>BiK51nK09y--01</v>
          </cell>
        </row>
        <row r="990">
          <cell r="O990" t="str">
            <v>BiK51nK10---01</v>
          </cell>
        </row>
        <row r="991">
          <cell r="O991" t="str">
            <v>BiK51nK10y--01</v>
          </cell>
        </row>
        <row r="992">
          <cell r="O992" t="str">
            <v>BiK51nK11---01</v>
          </cell>
        </row>
        <row r="993">
          <cell r="O993" t="str">
            <v>BiK51nK11y--01</v>
          </cell>
        </row>
        <row r="994">
          <cell r="O994" t="str">
            <v>BiK51nK12---01</v>
          </cell>
        </row>
        <row r="995">
          <cell r="O995" t="str">
            <v>BiK51nK12y--01</v>
          </cell>
        </row>
        <row r="996">
          <cell r="O996" t="str">
            <v>BiK51nKA3---01</v>
          </cell>
        </row>
        <row r="997">
          <cell r="O997" t="str">
            <v>BiK51nKA3y--01</v>
          </cell>
        </row>
        <row r="998">
          <cell r="O998" t="str">
            <v>BiK51nL-----01</v>
          </cell>
        </row>
        <row r="999">
          <cell r="O999" t="str">
            <v>BiK51nLK09--01</v>
          </cell>
        </row>
        <row r="1000">
          <cell r="O1000" t="str">
            <v>BiK51nLK09y-01</v>
          </cell>
        </row>
        <row r="1001">
          <cell r="O1001" t="str">
            <v>BiK51nLK10--01</v>
          </cell>
        </row>
        <row r="1002">
          <cell r="O1002" t="str">
            <v>BiK51nLK10y-01</v>
          </cell>
        </row>
        <row r="1003">
          <cell r="O1003" t="str">
            <v>BiK51nLK11--01</v>
          </cell>
        </row>
        <row r="1004">
          <cell r="O1004" t="str">
            <v>BiK51nLK11y-01</v>
          </cell>
        </row>
        <row r="1005">
          <cell r="O1005" t="str">
            <v>BiK51nLK12--01</v>
          </cell>
        </row>
        <row r="1006">
          <cell r="O1006" t="str">
            <v>BiK51nLK12y-01</v>
          </cell>
        </row>
        <row r="1007">
          <cell r="O1007" t="str">
            <v>BiK51nLKA3--01</v>
          </cell>
        </row>
        <row r="1008">
          <cell r="O1008" t="str">
            <v>BiK51nLKA3y-01</v>
          </cell>
        </row>
        <row r="1009">
          <cell r="O1009" t="str">
            <v>BiK51nLy----01</v>
          </cell>
        </row>
        <row r="1010">
          <cell r="O1010" t="str">
            <v>BiK51nM1----01</v>
          </cell>
        </row>
        <row r="1011">
          <cell r="O1011" t="str">
            <v>BiK51nM1K09-01</v>
          </cell>
        </row>
        <row r="1012">
          <cell r="O1012" t="str">
            <v>BiK51nM1K09y01</v>
          </cell>
        </row>
        <row r="1013">
          <cell r="O1013" t="str">
            <v>BiK51nM1K10-01</v>
          </cell>
        </row>
        <row r="1014">
          <cell r="O1014" t="str">
            <v>BiK51nM1K10y01</v>
          </cell>
        </row>
        <row r="1015">
          <cell r="O1015" t="str">
            <v>BiK51nM1K11-01</v>
          </cell>
        </row>
        <row r="1016">
          <cell r="O1016" t="str">
            <v>BiK51nM1K11y01</v>
          </cell>
        </row>
        <row r="1017">
          <cell r="O1017" t="str">
            <v>BiK51nM1K12-01</v>
          </cell>
        </row>
        <row r="1018">
          <cell r="O1018" t="str">
            <v>BiK51nM1K12y01</v>
          </cell>
        </row>
        <row r="1019">
          <cell r="O1019" t="str">
            <v>BiK51nM1KA3-01</v>
          </cell>
        </row>
        <row r="1020">
          <cell r="O1020" t="str">
            <v>BiK51nM1KA3y01</v>
          </cell>
        </row>
        <row r="1021">
          <cell r="O1021" t="str">
            <v>BiK51nM1y---01</v>
          </cell>
        </row>
        <row r="1022">
          <cell r="O1022" t="str">
            <v>BiK51nX1----01</v>
          </cell>
        </row>
        <row r="1023">
          <cell r="O1023" t="str">
            <v>BiK51nX1K09-01</v>
          </cell>
        </row>
        <row r="1024">
          <cell r="O1024" t="str">
            <v>BiK51nX1K09y01</v>
          </cell>
        </row>
        <row r="1025">
          <cell r="O1025" t="str">
            <v>BiK51nX1K10-01</v>
          </cell>
        </row>
        <row r="1026">
          <cell r="O1026" t="str">
            <v>BiK51nX1K10y01</v>
          </cell>
        </row>
        <row r="1027">
          <cell r="O1027" t="str">
            <v>BiK51nX1K11-01</v>
          </cell>
        </row>
        <row r="1028">
          <cell r="O1028" t="str">
            <v>BiK51nX1K11y01</v>
          </cell>
        </row>
        <row r="1029">
          <cell r="O1029" t="str">
            <v>BiK51nX1K12-01</v>
          </cell>
        </row>
        <row r="1030">
          <cell r="O1030" t="str">
            <v>BiK51nX1K12y01</v>
          </cell>
        </row>
        <row r="1031">
          <cell r="O1031" t="str">
            <v>BiK51nX1KA3-01</v>
          </cell>
        </row>
        <row r="1032">
          <cell r="O1032" t="str">
            <v>BiK51nX1KA3y01</v>
          </cell>
        </row>
        <row r="1033">
          <cell r="O1033" t="str">
            <v>BiK51nX1y---01</v>
          </cell>
        </row>
        <row r="1034">
          <cell r="O1034" t="str">
            <v>BiK51ny-----01</v>
          </cell>
        </row>
        <row r="1035">
          <cell r="O1035" t="str">
            <v>BiK51a------01</v>
          </cell>
        </row>
        <row r="1036">
          <cell r="O1036" t="str">
            <v>BiK51aa1----01</v>
          </cell>
        </row>
        <row r="1037">
          <cell r="O1037" t="str">
            <v>BiK51aa1K09-01</v>
          </cell>
        </row>
        <row r="1038">
          <cell r="O1038" t="str">
            <v>BiK51aa1K09y01</v>
          </cell>
        </row>
        <row r="1039">
          <cell r="O1039" t="str">
            <v>BiK51aa1K10-01</v>
          </cell>
        </row>
        <row r="1040">
          <cell r="O1040" t="str">
            <v>BiK51aa1K10y01</v>
          </cell>
        </row>
        <row r="1041">
          <cell r="O1041" t="str">
            <v>BiK51aa1K11-01</v>
          </cell>
        </row>
        <row r="1042">
          <cell r="O1042" t="str">
            <v>BiK51aa1K11y01</v>
          </cell>
        </row>
        <row r="1043">
          <cell r="O1043" t="str">
            <v>BiK51aa1K12-01</v>
          </cell>
        </row>
        <row r="1044">
          <cell r="O1044" t="str">
            <v>BiK51aa1K12y01</v>
          </cell>
        </row>
        <row r="1045">
          <cell r="O1045" t="str">
            <v>BiK51aa1KA3-01</v>
          </cell>
        </row>
        <row r="1046">
          <cell r="O1046" t="str">
            <v>BiK51aa1KA3y01</v>
          </cell>
        </row>
        <row r="1047">
          <cell r="O1047" t="str">
            <v>BiK51aa1y---01</v>
          </cell>
        </row>
        <row r="1048">
          <cell r="O1048" t="str">
            <v>BiK51aG-----01</v>
          </cell>
        </row>
        <row r="1049">
          <cell r="O1049" t="str">
            <v>BiK51aGK09--01</v>
          </cell>
        </row>
        <row r="1050">
          <cell r="O1050" t="str">
            <v>BiK51aGK09y-01</v>
          </cell>
        </row>
        <row r="1051">
          <cell r="O1051" t="str">
            <v>BiK51aGK10--01</v>
          </cell>
        </row>
        <row r="1052">
          <cell r="O1052" t="str">
            <v>BiK51aGK10y-01</v>
          </cell>
        </row>
        <row r="1053">
          <cell r="O1053" t="str">
            <v>BiK51aGK11--01</v>
          </cell>
        </row>
        <row r="1054">
          <cell r="O1054" t="str">
            <v>BiK51aGK11y-01</v>
          </cell>
        </row>
        <row r="1055">
          <cell r="O1055" t="str">
            <v>BiK51aGK12--01</v>
          </cell>
        </row>
        <row r="1056">
          <cell r="O1056" t="str">
            <v>BiK51aGK12y-01</v>
          </cell>
        </row>
        <row r="1057">
          <cell r="O1057" t="str">
            <v>BiK51aGKA3--01</v>
          </cell>
        </row>
        <row r="1058">
          <cell r="O1058" t="str">
            <v>BiK51aGKA3y-01</v>
          </cell>
        </row>
        <row r="1059">
          <cell r="O1059" t="str">
            <v>BiK51aGy----01</v>
          </cell>
        </row>
        <row r="1060">
          <cell r="O1060" t="str">
            <v>BiK51aK09---01</v>
          </cell>
        </row>
        <row r="1061">
          <cell r="O1061" t="str">
            <v>BiK51aK09y--01</v>
          </cell>
        </row>
        <row r="1062">
          <cell r="O1062" t="str">
            <v>BiK51aK10---01</v>
          </cell>
        </row>
        <row r="1063">
          <cell r="O1063" t="str">
            <v>BiK51aK10y--01</v>
          </cell>
        </row>
        <row r="1064">
          <cell r="O1064" t="str">
            <v>BiK51aK11---01</v>
          </cell>
        </row>
        <row r="1065">
          <cell r="O1065" t="str">
            <v>BiK51aK11y--01</v>
          </cell>
        </row>
        <row r="1066">
          <cell r="O1066" t="str">
            <v>BiK51aK12---01</v>
          </cell>
        </row>
        <row r="1067">
          <cell r="O1067" t="str">
            <v>BiK51aK12y--01</v>
          </cell>
        </row>
        <row r="1068">
          <cell r="O1068" t="str">
            <v>BiK51aKA3---01</v>
          </cell>
        </row>
        <row r="1069">
          <cell r="O1069" t="str">
            <v>BiK51aKA3y--01</v>
          </cell>
        </row>
        <row r="1070">
          <cell r="O1070" t="str">
            <v>BiK51aL-----01</v>
          </cell>
        </row>
        <row r="1071">
          <cell r="O1071" t="str">
            <v>BiK51aLK09--01</v>
          </cell>
        </row>
        <row r="1072">
          <cell r="O1072" t="str">
            <v>BiK51aLK09y-01</v>
          </cell>
        </row>
        <row r="1073">
          <cell r="O1073" t="str">
            <v>BiK51aLK10--01</v>
          </cell>
        </row>
        <row r="1074">
          <cell r="O1074" t="str">
            <v>BiK51aLK10y-01</v>
          </cell>
        </row>
        <row r="1075">
          <cell r="O1075" t="str">
            <v>BiK51aLK11--01</v>
          </cell>
        </row>
        <row r="1076">
          <cell r="O1076" t="str">
            <v>BiK51aLK11y-01</v>
          </cell>
        </row>
        <row r="1077">
          <cell r="O1077" t="str">
            <v>BiK51aLK12--01</v>
          </cell>
        </row>
        <row r="1078">
          <cell r="O1078" t="str">
            <v>BiK51aLK12y-01</v>
          </cell>
        </row>
        <row r="1079">
          <cell r="O1079" t="str">
            <v>BiK51aLKA3--01</v>
          </cell>
        </row>
        <row r="1080">
          <cell r="O1080" t="str">
            <v>BiK51aLKA3y-01</v>
          </cell>
        </row>
        <row r="1081">
          <cell r="O1081" t="str">
            <v>BiK51aLy----01</v>
          </cell>
        </row>
        <row r="1082">
          <cell r="O1082" t="str">
            <v>BiK51aM2----01</v>
          </cell>
        </row>
        <row r="1083">
          <cell r="O1083" t="str">
            <v>BiK51aM2K09-01</v>
          </cell>
        </row>
        <row r="1084">
          <cell r="O1084" t="str">
            <v>BiK51aM2K09y01</v>
          </cell>
        </row>
        <row r="1085">
          <cell r="O1085" t="str">
            <v>BiK51aM2K10-01</v>
          </cell>
        </row>
        <row r="1086">
          <cell r="O1086" t="str">
            <v>BiK51aM2K10y01</v>
          </cell>
        </row>
        <row r="1087">
          <cell r="O1087" t="str">
            <v>BiK51aM2K11-01</v>
          </cell>
        </row>
        <row r="1088">
          <cell r="O1088" t="str">
            <v>BiK51aM2K11y01</v>
          </cell>
        </row>
        <row r="1089">
          <cell r="O1089" t="str">
            <v>BiK51aM2K12-01</v>
          </cell>
        </row>
        <row r="1090">
          <cell r="O1090" t="str">
            <v>BiK51aM2K12y01</v>
          </cell>
        </row>
        <row r="1091">
          <cell r="O1091" t="str">
            <v>BiK51aM2KA3-01</v>
          </cell>
        </row>
        <row r="1092">
          <cell r="O1092" t="str">
            <v>BiK51aM2KA3y01</v>
          </cell>
        </row>
        <row r="1093">
          <cell r="O1093" t="str">
            <v>BiK51aM2y---01</v>
          </cell>
        </row>
        <row r="1094">
          <cell r="O1094" t="str">
            <v>BiK51aX2----01</v>
          </cell>
        </row>
        <row r="1095">
          <cell r="O1095" t="str">
            <v>BiK51aX2K09-01</v>
          </cell>
        </row>
        <row r="1096">
          <cell r="O1096" t="str">
            <v>BiK51aX2K09y01</v>
          </cell>
        </row>
        <row r="1097">
          <cell r="O1097" t="str">
            <v>BiK51aX2K10-01</v>
          </cell>
        </row>
        <row r="1098">
          <cell r="O1098" t="str">
            <v>BiK51aX2K10y01</v>
          </cell>
        </row>
        <row r="1099">
          <cell r="O1099" t="str">
            <v>BiK51aX2K11-01</v>
          </cell>
        </row>
        <row r="1100">
          <cell r="O1100" t="str">
            <v>BiK51aX2K11y01</v>
          </cell>
        </row>
        <row r="1101">
          <cell r="O1101" t="str">
            <v>BiK51aX2K12-01</v>
          </cell>
        </row>
        <row r="1102">
          <cell r="O1102" t="str">
            <v>BiK51aX2K12y01</v>
          </cell>
        </row>
        <row r="1103">
          <cell r="O1103" t="str">
            <v>BiK51aX2KA3-01</v>
          </cell>
        </row>
        <row r="1104">
          <cell r="O1104" t="str">
            <v>BiK51aX2KA3y01</v>
          </cell>
        </row>
        <row r="1105">
          <cell r="O1105" t="str">
            <v>BiK51aX2y---01</v>
          </cell>
        </row>
        <row r="1106">
          <cell r="O1106" t="str">
            <v>BiK51ay-----01</v>
          </cell>
        </row>
        <row r="1107">
          <cell r="O1107" t="str">
            <v>BiK52a------01</v>
          </cell>
        </row>
        <row r="1108">
          <cell r="O1108" t="str">
            <v>BiK52aa2----01</v>
          </cell>
        </row>
        <row r="1109">
          <cell r="O1109" t="str">
            <v>BiK52aa2K09-01</v>
          </cell>
        </row>
        <row r="1110">
          <cell r="O1110" t="str">
            <v>BiK52aa2K10-01</v>
          </cell>
        </row>
        <row r="1111">
          <cell r="O1111" t="str">
            <v>BiK52aa2K11-01</v>
          </cell>
        </row>
        <row r="1112">
          <cell r="O1112" t="str">
            <v>BiK52aa2K12-01</v>
          </cell>
        </row>
        <row r="1113">
          <cell r="O1113" t="str">
            <v>BiK52aa3----01</v>
          </cell>
        </row>
        <row r="1114">
          <cell r="O1114" t="str">
            <v>BiK52aa3K09-01</v>
          </cell>
        </row>
        <row r="1115">
          <cell r="O1115" t="str">
            <v>BiK52aa3K10-01</v>
          </cell>
        </row>
        <row r="1116">
          <cell r="O1116" t="str">
            <v>BiK52aa3K11-01</v>
          </cell>
        </row>
        <row r="1117">
          <cell r="O1117" t="str">
            <v>BiK52aa3K12-01</v>
          </cell>
        </row>
        <row r="1118">
          <cell r="O1118" t="str">
            <v>BiK52aK09---01</v>
          </cell>
        </row>
        <row r="1119">
          <cell r="O1119" t="str">
            <v>BiK52aK10---01</v>
          </cell>
        </row>
        <row r="1120">
          <cell r="O1120" t="str">
            <v>BiK52aK11---01</v>
          </cell>
        </row>
        <row r="1121">
          <cell r="O1121" t="str">
            <v>BiK52aK12---01</v>
          </cell>
        </row>
        <row r="1122">
          <cell r="O1122" t="str">
            <v>BiK53a------01</v>
          </cell>
        </row>
        <row r="1123">
          <cell r="O1123" t="str">
            <v>BiK53aK09---01</v>
          </cell>
        </row>
        <row r="1124">
          <cell r="O1124" t="str">
            <v>BiK53aK10---01</v>
          </cell>
        </row>
        <row r="1125">
          <cell r="O1125" t="str">
            <v>BiK53aK11---01</v>
          </cell>
        </row>
        <row r="1126">
          <cell r="O1126" t="str">
            <v>BiK53aK12---01</v>
          </cell>
        </row>
        <row r="1127">
          <cell r="O1127" t="str">
            <v>BiK54a------01</v>
          </cell>
        </row>
        <row r="1128">
          <cell r="O1128" t="str">
            <v>BiK54aK09---01</v>
          </cell>
        </row>
        <row r="1129">
          <cell r="O1129" t="str">
            <v>BiK54aK10---01</v>
          </cell>
        </row>
        <row r="1130">
          <cell r="O1130" t="str">
            <v>BiK54aK11---01</v>
          </cell>
        </row>
        <row r="1131">
          <cell r="O1131" t="str">
            <v>BiK54aK12---01</v>
          </cell>
        </row>
        <row r="1132">
          <cell r="O1132" t="str">
            <v>BiK51nK13---01</v>
          </cell>
        </row>
        <row r="1133">
          <cell r="O1133" t="str">
            <v>BiK51na1K13-01</v>
          </cell>
        </row>
        <row r="1134">
          <cell r="O1134" t="str">
            <v>BiK51na1K14-01</v>
          </cell>
        </row>
        <row r="1135">
          <cell r="O1135" t="str">
            <v>BiK51nGK14--01</v>
          </cell>
        </row>
        <row r="1136">
          <cell r="O1136" t="str">
            <v>BiK51nK13y--01</v>
          </cell>
        </row>
        <row r="1137">
          <cell r="O1137" t="str">
            <v>BiK51nK16y--01</v>
          </cell>
        </row>
        <row r="1138">
          <cell r="O1138" t="str">
            <v>BiK51nM1K13-01</v>
          </cell>
        </row>
        <row r="1139">
          <cell r="O1139" t="str">
            <v>BiK51nM1K14-01</v>
          </cell>
        </row>
        <row r="1140">
          <cell r="O1140" t="str">
            <v>BiK51nM1K15-01</v>
          </cell>
        </row>
        <row r="1141">
          <cell r="O1141" t="str">
            <v>BiK51nM1K13y01</v>
          </cell>
        </row>
        <row r="1142">
          <cell r="O1142" t="str">
            <v>BiK51nX1K13y01</v>
          </cell>
        </row>
        <row r="1143">
          <cell r="O1143" t="str">
            <v>BiK51aK13---01</v>
          </cell>
        </row>
        <row r="1144">
          <cell r="O1144" t="str">
            <v>BiK51aK13y--01</v>
          </cell>
        </row>
        <row r="1145">
          <cell r="O1145" t="str">
            <v>BiK51aK16y--01</v>
          </cell>
        </row>
        <row r="1146">
          <cell r="O1146" t="str">
            <v>BiK51aa1K13-01</v>
          </cell>
        </row>
        <row r="1147">
          <cell r="O1147" t="str">
            <v>BiK51aa1K14-01</v>
          </cell>
        </row>
        <row r="1148">
          <cell r="O1148" t="str">
            <v>BiK51aGK14--01</v>
          </cell>
        </row>
        <row r="1149">
          <cell r="O1149" t="str">
            <v>BiK51aM2K13-01</v>
          </cell>
        </row>
        <row r="1150">
          <cell r="O1150" t="str">
            <v>BiK51aM2K15-01</v>
          </cell>
        </row>
        <row r="1151">
          <cell r="O1151" t="str">
            <v>BiK51aM2K13y01</v>
          </cell>
        </row>
        <row r="1152">
          <cell r="O1152" t="str">
            <v>BiK51aX2K13y01</v>
          </cell>
        </row>
        <row r="1153">
          <cell r="O1153" t="str">
            <v>BiK52aK13---01</v>
          </cell>
        </row>
        <row r="1154">
          <cell r="O1154" t="str">
            <v>BiK52aa2K13-01</v>
          </cell>
        </row>
        <row r="1155">
          <cell r="O1155" t="str">
            <v>BiK52aa2K14-01</v>
          </cell>
        </row>
        <row r="1156">
          <cell r="O1156" t="str">
            <v>BiK51n------02</v>
          </cell>
        </row>
        <row r="1157">
          <cell r="O1157" t="str">
            <v>BiK51na1----02</v>
          </cell>
        </row>
        <row r="1158">
          <cell r="O1158" t="str">
            <v>BiK51na1K09-02</v>
          </cell>
        </row>
        <row r="1159">
          <cell r="O1159" t="str">
            <v>BiK51na1K09y02</v>
          </cell>
        </row>
        <row r="1160">
          <cell r="O1160" t="str">
            <v>BiK51na1K10-02</v>
          </cell>
        </row>
        <row r="1161">
          <cell r="O1161" t="str">
            <v>BiK51na1K10y02</v>
          </cell>
        </row>
        <row r="1162">
          <cell r="O1162" t="str">
            <v>BiK51na1K11-02</v>
          </cell>
        </row>
        <row r="1163">
          <cell r="O1163" t="str">
            <v>BiK51na1K11y02</v>
          </cell>
        </row>
        <row r="1164">
          <cell r="O1164" t="str">
            <v>BiK51na1K12-02</v>
          </cell>
        </row>
        <row r="1165">
          <cell r="O1165" t="str">
            <v>BiK51na1K12y02</v>
          </cell>
        </row>
        <row r="1166">
          <cell r="O1166" t="str">
            <v>BiK51na1KA3-02</v>
          </cell>
        </row>
        <row r="1167">
          <cell r="O1167" t="str">
            <v>BiK51na1KA3y02</v>
          </cell>
        </row>
        <row r="1168">
          <cell r="O1168" t="str">
            <v>BiK51na1y---02</v>
          </cell>
        </row>
        <row r="1169">
          <cell r="O1169" t="str">
            <v>BiK51nG-----02</v>
          </cell>
        </row>
        <row r="1170">
          <cell r="O1170" t="str">
            <v>BiK51nGK09--02</v>
          </cell>
        </row>
        <row r="1171">
          <cell r="O1171" t="str">
            <v>BiK51nGK09y-02</v>
          </cell>
        </row>
        <row r="1172">
          <cell r="O1172" t="str">
            <v>BiK51nGK10--02</v>
          </cell>
        </row>
        <row r="1173">
          <cell r="O1173" t="str">
            <v>BiK51nGK10y-02</v>
          </cell>
        </row>
        <row r="1174">
          <cell r="O1174" t="str">
            <v>BiK51nGK11--02</v>
          </cell>
        </row>
        <row r="1175">
          <cell r="O1175" t="str">
            <v>BiK51nGK11y-02</v>
          </cell>
        </row>
        <row r="1176">
          <cell r="O1176" t="str">
            <v>BiK51nGK12--02</v>
          </cell>
        </row>
        <row r="1177">
          <cell r="O1177" t="str">
            <v>BiK51nGK12y-02</v>
          </cell>
        </row>
        <row r="1178">
          <cell r="O1178" t="str">
            <v>BiK51nGKA3--02</v>
          </cell>
        </row>
        <row r="1179">
          <cell r="O1179" t="str">
            <v>BiK51nGKA3y-02</v>
          </cell>
        </row>
        <row r="1180">
          <cell r="O1180" t="str">
            <v>BiK51nGy----02</v>
          </cell>
        </row>
        <row r="1181">
          <cell r="O1181" t="str">
            <v>BiK51nK09---02</v>
          </cell>
        </row>
        <row r="1182">
          <cell r="O1182" t="str">
            <v>BiK51nK09y--02</v>
          </cell>
        </row>
        <row r="1183">
          <cell r="O1183" t="str">
            <v>BiK51nK10---02</v>
          </cell>
        </row>
        <row r="1184">
          <cell r="O1184" t="str">
            <v>BiK51nK10y--02</v>
          </cell>
        </row>
        <row r="1185">
          <cell r="O1185" t="str">
            <v>BiK51nK11---02</v>
          </cell>
        </row>
        <row r="1186">
          <cell r="O1186" t="str">
            <v>BiK51nK11y--02</v>
          </cell>
        </row>
        <row r="1187">
          <cell r="O1187" t="str">
            <v>BiK51nK12---02</v>
          </cell>
        </row>
        <row r="1188">
          <cell r="O1188" t="str">
            <v>BiK51nK12y--02</v>
          </cell>
        </row>
        <row r="1189">
          <cell r="O1189" t="str">
            <v>BiK51nKA3---02</v>
          </cell>
        </row>
        <row r="1190">
          <cell r="O1190" t="str">
            <v>BiK51nKA3y--02</v>
          </cell>
        </row>
        <row r="1191">
          <cell r="O1191" t="str">
            <v>BiK51nL-----02</v>
          </cell>
        </row>
        <row r="1192">
          <cell r="O1192" t="str">
            <v>BiK51nLK09--02</v>
          </cell>
        </row>
        <row r="1193">
          <cell r="O1193" t="str">
            <v>BiK51nLK09y-02</v>
          </cell>
        </row>
        <row r="1194">
          <cell r="O1194" t="str">
            <v>BiK51nLK10--02</v>
          </cell>
        </row>
        <row r="1195">
          <cell r="O1195" t="str">
            <v>BiK51nLK10y-02</v>
          </cell>
        </row>
        <row r="1196">
          <cell r="O1196" t="str">
            <v>BiK51nLK11--02</v>
          </cell>
        </row>
        <row r="1197">
          <cell r="O1197" t="str">
            <v>BiK51nLK11y-02</v>
          </cell>
        </row>
        <row r="1198">
          <cell r="O1198" t="str">
            <v>BiK51nLK12--02</v>
          </cell>
        </row>
        <row r="1199">
          <cell r="O1199" t="str">
            <v>BiK51nLK12y-02</v>
          </cell>
        </row>
        <row r="1200">
          <cell r="O1200" t="str">
            <v>BiK51nLKA3--02</v>
          </cell>
        </row>
        <row r="1201">
          <cell r="O1201" t="str">
            <v>BiK51nLKA3y-02</v>
          </cell>
        </row>
        <row r="1202">
          <cell r="O1202" t="str">
            <v>BiK51nLy----02</v>
          </cell>
        </row>
        <row r="1203">
          <cell r="O1203" t="str">
            <v>BiK51nM1----02</v>
          </cell>
        </row>
        <row r="1204">
          <cell r="O1204" t="str">
            <v>BiK51nM1K09-02</v>
          </cell>
        </row>
        <row r="1205">
          <cell r="O1205" t="str">
            <v>BiK51nM1K09y02</v>
          </cell>
        </row>
        <row r="1206">
          <cell r="O1206" t="str">
            <v>BiK51nM1K10-02</v>
          </cell>
        </row>
        <row r="1207">
          <cell r="O1207" t="str">
            <v>BiK51nM1K10y02</v>
          </cell>
        </row>
        <row r="1208">
          <cell r="O1208" t="str">
            <v>BiK51nM1K11-02</v>
          </cell>
        </row>
        <row r="1209">
          <cell r="O1209" t="str">
            <v>BiK51nM1K11y02</v>
          </cell>
        </row>
        <row r="1210">
          <cell r="O1210" t="str">
            <v>BiK51nM1K12-02</v>
          </cell>
        </row>
        <row r="1211">
          <cell r="O1211" t="str">
            <v>BiK51nM1K12y02</v>
          </cell>
        </row>
        <row r="1212">
          <cell r="O1212" t="str">
            <v>BiK51nM1KA3-02</v>
          </cell>
        </row>
        <row r="1213">
          <cell r="O1213" t="str">
            <v>BiK51nM1KA3y02</v>
          </cell>
        </row>
        <row r="1214">
          <cell r="O1214" t="str">
            <v>BiK51nM1y---02</v>
          </cell>
        </row>
        <row r="1215">
          <cell r="O1215" t="str">
            <v>BiK51nX1----02</v>
          </cell>
        </row>
        <row r="1216">
          <cell r="O1216" t="str">
            <v>BiK51nX1K09-02</v>
          </cell>
        </row>
        <row r="1217">
          <cell r="O1217" t="str">
            <v>BiK51nX1K09y02</v>
          </cell>
        </row>
        <row r="1218">
          <cell r="O1218" t="str">
            <v>BiK51nX1K10-02</v>
          </cell>
        </row>
        <row r="1219">
          <cell r="O1219" t="str">
            <v>BiK51nX1K10y02</v>
          </cell>
        </row>
        <row r="1220">
          <cell r="O1220" t="str">
            <v>BiK51nX1K11-02</v>
          </cell>
        </row>
        <row r="1221">
          <cell r="O1221" t="str">
            <v>BiK51nX1K11y02</v>
          </cell>
        </row>
        <row r="1222">
          <cell r="O1222" t="str">
            <v>BiK51nX1K12-02</v>
          </cell>
        </row>
        <row r="1223">
          <cell r="O1223" t="str">
            <v>BiK51nX1K12y02</v>
          </cell>
        </row>
        <row r="1224">
          <cell r="O1224" t="str">
            <v>BiK51nX1KA3-02</v>
          </cell>
        </row>
        <row r="1225">
          <cell r="O1225" t="str">
            <v>BiK51nX1KA3y02</v>
          </cell>
        </row>
        <row r="1226">
          <cell r="O1226" t="str">
            <v>BiK51nX1y---02</v>
          </cell>
        </row>
        <row r="1227">
          <cell r="O1227" t="str">
            <v>BiK51ny-----02</v>
          </cell>
        </row>
        <row r="1228">
          <cell r="O1228" t="str">
            <v>BiK51a------02</v>
          </cell>
        </row>
        <row r="1229">
          <cell r="O1229" t="str">
            <v>BiK51aa1----02</v>
          </cell>
        </row>
        <row r="1230">
          <cell r="O1230" t="str">
            <v>BiK51aa1K09-02</v>
          </cell>
        </row>
        <row r="1231">
          <cell r="O1231" t="str">
            <v>BiK51aa1K09y02</v>
          </cell>
        </row>
        <row r="1232">
          <cell r="O1232" t="str">
            <v>BiK51aa1K10-02</v>
          </cell>
        </row>
        <row r="1233">
          <cell r="O1233" t="str">
            <v>BiK51aa1K10y02</v>
          </cell>
        </row>
        <row r="1234">
          <cell r="O1234" t="str">
            <v>BiK51aa1K11-02</v>
          </cell>
        </row>
        <row r="1235">
          <cell r="O1235" t="str">
            <v>BiK51aa1K11y02</v>
          </cell>
        </row>
        <row r="1236">
          <cell r="O1236" t="str">
            <v>BiK51aa1K12-02</v>
          </cell>
        </row>
        <row r="1237">
          <cell r="O1237" t="str">
            <v>BiK51aa1K12y02</v>
          </cell>
        </row>
        <row r="1238">
          <cell r="O1238" t="str">
            <v>BiK51aa1KA3-02</v>
          </cell>
        </row>
        <row r="1239">
          <cell r="O1239" t="str">
            <v>BiK51aa1KA3y02</v>
          </cell>
        </row>
        <row r="1240">
          <cell r="O1240" t="str">
            <v>BiK51aa1y---02</v>
          </cell>
        </row>
        <row r="1241">
          <cell r="O1241" t="str">
            <v>BiK51aG-----02</v>
          </cell>
        </row>
        <row r="1242">
          <cell r="O1242" t="str">
            <v>BiK51aGK09--02</v>
          </cell>
        </row>
        <row r="1243">
          <cell r="O1243" t="str">
            <v>BiK51aGK09y-02</v>
          </cell>
        </row>
        <row r="1244">
          <cell r="O1244" t="str">
            <v>BiK51aGK10--02</v>
          </cell>
        </row>
        <row r="1245">
          <cell r="O1245" t="str">
            <v>BiK51aGK10y-02</v>
          </cell>
        </row>
        <row r="1246">
          <cell r="O1246" t="str">
            <v>BiK51aGK11--02</v>
          </cell>
        </row>
        <row r="1247">
          <cell r="O1247" t="str">
            <v>BiK51aGK11y-02</v>
          </cell>
        </row>
        <row r="1248">
          <cell r="O1248" t="str">
            <v>BiK51aGK12--02</v>
          </cell>
        </row>
        <row r="1249">
          <cell r="O1249" t="str">
            <v>BiK51aGK12y-02</v>
          </cell>
        </row>
        <row r="1250">
          <cell r="O1250" t="str">
            <v>BiK51aGKA3--02</v>
          </cell>
        </row>
        <row r="1251">
          <cell r="O1251" t="str">
            <v>BiK51aGKA3y-02</v>
          </cell>
        </row>
        <row r="1252">
          <cell r="O1252" t="str">
            <v>BiK51aGy----02</v>
          </cell>
        </row>
        <row r="1253">
          <cell r="O1253" t="str">
            <v>BiK51aK09---02</v>
          </cell>
        </row>
        <row r="1254">
          <cell r="O1254" t="str">
            <v>BiK51aK09y--02</v>
          </cell>
        </row>
        <row r="1255">
          <cell r="O1255" t="str">
            <v>BiK51aK10---02</v>
          </cell>
        </row>
        <row r="1256">
          <cell r="O1256" t="str">
            <v>BiK51aK10y--02</v>
          </cell>
        </row>
        <row r="1257">
          <cell r="O1257" t="str">
            <v>BiK51aK11---02</v>
          </cell>
        </row>
        <row r="1258">
          <cell r="O1258" t="str">
            <v>BiK51aK11y--02</v>
          </cell>
        </row>
        <row r="1259">
          <cell r="O1259" t="str">
            <v>BiK51aK12---02</v>
          </cell>
        </row>
        <row r="1260">
          <cell r="O1260" t="str">
            <v>BiK51aK12y--02</v>
          </cell>
        </row>
        <row r="1261">
          <cell r="O1261" t="str">
            <v>BiK51aKA3---02</v>
          </cell>
        </row>
        <row r="1262">
          <cell r="O1262" t="str">
            <v>BiK51aKA3y--02</v>
          </cell>
        </row>
        <row r="1263">
          <cell r="O1263" t="str">
            <v>BiK51aL-----02</v>
          </cell>
        </row>
        <row r="1264">
          <cell r="O1264" t="str">
            <v>BiK51aLK09--02</v>
          </cell>
        </row>
        <row r="1265">
          <cell r="O1265" t="str">
            <v>BiK51aLK09y-02</v>
          </cell>
        </row>
        <row r="1266">
          <cell r="O1266" t="str">
            <v>BiK51aLK10--02</v>
          </cell>
        </row>
        <row r="1267">
          <cell r="O1267" t="str">
            <v>BiK51aLK10y-02</v>
          </cell>
        </row>
        <row r="1268">
          <cell r="O1268" t="str">
            <v>BiK51aLK11--02</v>
          </cell>
        </row>
        <row r="1269">
          <cell r="O1269" t="str">
            <v>BiK51aLK11y-02</v>
          </cell>
        </row>
        <row r="1270">
          <cell r="O1270" t="str">
            <v>BiK51aLK12--02</v>
          </cell>
        </row>
        <row r="1271">
          <cell r="O1271" t="str">
            <v>BiK51aLK12y-02</v>
          </cell>
        </row>
        <row r="1272">
          <cell r="O1272" t="str">
            <v>BiK51aLKA3--02</v>
          </cell>
        </row>
        <row r="1273">
          <cell r="O1273" t="str">
            <v>BiK51aLKA3y-02</v>
          </cell>
        </row>
        <row r="1274">
          <cell r="O1274" t="str">
            <v>BiK51aLy----02</v>
          </cell>
        </row>
        <row r="1275">
          <cell r="O1275" t="str">
            <v>BiK51aM2----02</v>
          </cell>
        </row>
        <row r="1276">
          <cell r="O1276" t="str">
            <v>BiK51aM2K09-02</v>
          </cell>
        </row>
        <row r="1277">
          <cell r="O1277" t="str">
            <v>BiK51aM2K09y02</v>
          </cell>
        </row>
        <row r="1278">
          <cell r="O1278" t="str">
            <v>BiK51aM2K10-02</v>
          </cell>
        </row>
        <row r="1279">
          <cell r="O1279" t="str">
            <v>BiK51aM2K10y02</v>
          </cell>
        </row>
        <row r="1280">
          <cell r="O1280" t="str">
            <v>BiK51aM2K11-02</v>
          </cell>
        </row>
        <row r="1281">
          <cell r="O1281" t="str">
            <v>BiK51aM2K11y02</v>
          </cell>
        </row>
        <row r="1282">
          <cell r="O1282" t="str">
            <v>BiK51aM2K12-02</v>
          </cell>
        </row>
        <row r="1283">
          <cell r="O1283" t="str">
            <v>BiK51aM2K12y02</v>
          </cell>
        </row>
        <row r="1284">
          <cell r="O1284" t="str">
            <v>BiK51aM2KA3-02</v>
          </cell>
        </row>
        <row r="1285">
          <cell r="O1285" t="str">
            <v>BiK51aM2KA3y02</v>
          </cell>
        </row>
        <row r="1286">
          <cell r="O1286" t="str">
            <v>BiK51aM2y---02</v>
          </cell>
        </row>
        <row r="1287">
          <cell r="O1287" t="str">
            <v>BiK51aX2----02</v>
          </cell>
        </row>
        <row r="1288">
          <cell r="O1288" t="str">
            <v>BiK51aX2K09-02</v>
          </cell>
        </row>
        <row r="1289">
          <cell r="O1289" t="str">
            <v>BiK51aX2K09y02</v>
          </cell>
        </row>
        <row r="1290">
          <cell r="O1290" t="str">
            <v>BiK51aX2K10-02</v>
          </cell>
        </row>
        <row r="1291">
          <cell r="O1291" t="str">
            <v>BiK51aX2K10y02</v>
          </cell>
        </row>
        <row r="1292">
          <cell r="O1292" t="str">
            <v>BiK51aX2K11-02</v>
          </cell>
        </row>
        <row r="1293">
          <cell r="O1293" t="str">
            <v>BiK51aX2K11y02</v>
          </cell>
        </row>
        <row r="1294">
          <cell r="O1294" t="str">
            <v>BiK51aX2K12-02</v>
          </cell>
        </row>
        <row r="1295">
          <cell r="O1295" t="str">
            <v>BiK51aX2K12y02</v>
          </cell>
        </row>
        <row r="1296">
          <cell r="O1296" t="str">
            <v>BiK51aX2KA3-02</v>
          </cell>
        </row>
        <row r="1297">
          <cell r="O1297" t="str">
            <v>BiK51aX2KA3y02</v>
          </cell>
        </row>
        <row r="1298">
          <cell r="O1298" t="str">
            <v>BiK51aX2y---02</v>
          </cell>
        </row>
        <row r="1299">
          <cell r="O1299" t="str">
            <v>BiK51ay-----02</v>
          </cell>
        </row>
        <row r="1300">
          <cell r="O1300" t="str">
            <v>BiK52a------02</v>
          </cell>
        </row>
        <row r="1301">
          <cell r="O1301" t="str">
            <v>BiK52aa2----02</v>
          </cell>
        </row>
        <row r="1302">
          <cell r="O1302" t="str">
            <v>BiK52aa2K09-02</v>
          </cell>
        </row>
        <row r="1303">
          <cell r="O1303" t="str">
            <v>BiK52aa2K10-02</v>
          </cell>
        </row>
        <row r="1304">
          <cell r="O1304" t="str">
            <v>BiK52aa2K11-02</v>
          </cell>
        </row>
        <row r="1305">
          <cell r="O1305" t="str">
            <v>BiK52aa2K12-02</v>
          </cell>
        </row>
        <row r="1306">
          <cell r="O1306" t="str">
            <v>BiK52aa3----02</v>
          </cell>
        </row>
        <row r="1307">
          <cell r="O1307" t="str">
            <v>BiK52aa3K09-02</v>
          </cell>
        </row>
        <row r="1308">
          <cell r="O1308" t="str">
            <v>BiK52aa3K10-02</v>
          </cell>
        </row>
        <row r="1309">
          <cell r="O1309" t="str">
            <v>BiK52aa3K11-02</v>
          </cell>
        </row>
        <row r="1310">
          <cell r="O1310" t="str">
            <v>BiK52aa3K12-02</v>
          </cell>
        </row>
        <row r="1311">
          <cell r="O1311" t="str">
            <v>BiK52aK09---02</v>
          </cell>
        </row>
        <row r="1312">
          <cell r="O1312" t="str">
            <v>BiK52aK10---02</v>
          </cell>
        </row>
        <row r="1313">
          <cell r="O1313" t="str">
            <v>BiK52aK11---02</v>
          </cell>
        </row>
        <row r="1314">
          <cell r="O1314" t="str">
            <v>BiK52aK12---02</v>
          </cell>
        </row>
        <row r="1315">
          <cell r="O1315" t="str">
            <v>BiK53a------02</v>
          </cell>
        </row>
        <row r="1316">
          <cell r="O1316" t="str">
            <v>BiK53aK09---02</v>
          </cell>
        </row>
        <row r="1317">
          <cell r="O1317" t="str">
            <v>BiK53aK10---02</v>
          </cell>
        </row>
        <row r="1318">
          <cell r="O1318" t="str">
            <v>BiK53aK11---02</v>
          </cell>
        </row>
        <row r="1319">
          <cell r="O1319" t="str">
            <v>BiK53aK12---02</v>
          </cell>
        </row>
        <row r="1320">
          <cell r="O1320" t="str">
            <v>BiK54a------02</v>
          </cell>
        </row>
        <row r="1321">
          <cell r="O1321" t="str">
            <v>BiK54aK09---02</v>
          </cell>
        </row>
        <row r="1322">
          <cell r="O1322" t="str">
            <v>BiK54aK10---02</v>
          </cell>
        </row>
        <row r="1323">
          <cell r="O1323" t="str">
            <v>BiK54aK11---02</v>
          </cell>
        </row>
        <row r="1324">
          <cell r="O1324" t="str">
            <v>BiK54aK12---02</v>
          </cell>
        </row>
        <row r="1325">
          <cell r="O1325" t="str">
            <v>BiK51nK13---02</v>
          </cell>
        </row>
        <row r="1326">
          <cell r="O1326" t="str">
            <v>BiK51nK16---02</v>
          </cell>
        </row>
        <row r="1327">
          <cell r="O1327" t="str">
            <v>BiK51nM1K13-02</v>
          </cell>
        </row>
        <row r="1328">
          <cell r="O1328" t="str">
            <v>BiK51nM1K15-02</v>
          </cell>
        </row>
        <row r="1329">
          <cell r="O1329" t="str">
            <v>BiK51nM1K16-02</v>
          </cell>
        </row>
        <row r="1330">
          <cell r="O1330" t="str">
            <v>BiK51nK13y--02</v>
          </cell>
        </row>
        <row r="1331">
          <cell r="O1331" t="str">
            <v>BiK51aK13---02</v>
          </cell>
        </row>
        <row r="1332">
          <cell r="O1332" t="str">
            <v>BiK51aK16---02</v>
          </cell>
        </row>
        <row r="1333">
          <cell r="O1333" t="str">
            <v>BiK51aM2K13-02</v>
          </cell>
        </row>
        <row r="1334">
          <cell r="O1334" t="str">
            <v>BiK51aM2K15-02</v>
          </cell>
        </row>
        <row r="1335">
          <cell r="O1335" t="str">
            <v>BiK51aK13y--02</v>
          </cell>
        </row>
        <row r="1336">
          <cell r="O1336" t="str">
            <v>BiK52aK13---02</v>
          </cell>
        </row>
        <row r="1337">
          <cell r="O1337" t="str">
            <v>BiK52aK16---02</v>
          </cell>
        </row>
        <row r="1338">
          <cell r="O1338" t="str">
            <v>BiK53aK16---02</v>
          </cell>
        </row>
        <row r="1339">
          <cell r="O1339" t="str">
            <v>BiK51n------03</v>
          </cell>
        </row>
        <row r="1340">
          <cell r="O1340" t="str">
            <v>BiK51na1----03</v>
          </cell>
        </row>
        <row r="1341">
          <cell r="O1341" t="str">
            <v>BiK51na1K09-03</v>
          </cell>
        </row>
        <row r="1342">
          <cell r="O1342" t="str">
            <v>BiK51na1K09y03</v>
          </cell>
        </row>
        <row r="1343">
          <cell r="O1343" t="str">
            <v>BiK51na1K10-03</v>
          </cell>
        </row>
        <row r="1344">
          <cell r="O1344" t="str">
            <v>BiK51na1K10y03</v>
          </cell>
        </row>
        <row r="1345">
          <cell r="O1345" t="str">
            <v>BiK51na1K11-03</v>
          </cell>
        </row>
        <row r="1346">
          <cell r="O1346" t="str">
            <v>BiK51na1K11y03</v>
          </cell>
        </row>
        <row r="1347">
          <cell r="O1347" t="str">
            <v>BiK51na1K12-03</v>
          </cell>
        </row>
        <row r="1348">
          <cell r="O1348" t="str">
            <v>BiK51na1K12y03</v>
          </cell>
        </row>
        <row r="1349">
          <cell r="O1349" t="str">
            <v>BiK51na1KA3-03</v>
          </cell>
        </row>
        <row r="1350">
          <cell r="O1350" t="str">
            <v>BiK51na1KA3y03</v>
          </cell>
        </row>
        <row r="1351">
          <cell r="O1351" t="str">
            <v>BiK51na1y---03</v>
          </cell>
        </row>
        <row r="1352">
          <cell r="O1352" t="str">
            <v>BiK51nG-----03</v>
          </cell>
        </row>
        <row r="1353">
          <cell r="O1353" t="str">
            <v>BiK51nGK09--03</v>
          </cell>
        </row>
        <row r="1354">
          <cell r="O1354" t="str">
            <v>BiK51nGK09y-03</v>
          </cell>
        </row>
        <row r="1355">
          <cell r="O1355" t="str">
            <v>BiK51nGK10--03</v>
          </cell>
        </row>
        <row r="1356">
          <cell r="O1356" t="str">
            <v>BiK51nGK10y-03</v>
          </cell>
        </row>
        <row r="1357">
          <cell r="O1357" t="str">
            <v>BiK51nGK11--03</v>
          </cell>
        </row>
        <row r="1358">
          <cell r="O1358" t="str">
            <v>BiK51nGK11y-03</v>
          </cell>
        </row>
        <row r="1359">
          <cell r="O1359" t="str">
            <v>BiK51nGK12--03</v>
          </cell>
        </row>
        <row r="1360">
          <cell r="O1360" t="str">
            <v>BiK51nGK12y-03</v>
          </cell>
        </row>
        <row r="1361">
          <cell r="O1361" t="str">
            <v>BiK51nGKA3--03</v>
          </cell>
        </row>
        <row r="1362">
          <cell r="O1362" t="str">
            <v>BiK51nGKA3y-03</v>
          </cell>
        </row>
        <row r="1363">
          <cell r="O1363" t="str">
            <v>BiK51nGy----03</v>
          </cell>
        </row>
        <row r="1364">
          <cell r="O1364" t="str">
            <v>BiK51nK09---03</v>
          </cell>
        </row>
        <row r="1365">
          <cell r="O1365" t="str">
            <v>BiK51nK09y--03</v>
          </cell>
        </row>
        <row r="1366">
          <cell r="O1366" t="str">
            <v>BiK51nK10---03</v>
          </cell>
        </row>
        <row r="1367">
          <cell r="O1367" t="str">
            <v>BiK51nK10y--03</v>
          </cell>
        </row>
        <row r="1368">
          <cell r="O1368" t="str">
            <v>BiK51nK11---03</v>
          </cell>
        </row>
        <row r="1369">
          <cell r="O1369" t="str">
            <v>BiK51nK11y--03</v>
          </cell>
        </row>
        <row r="1370">
          <cell r="O1370" t="str">
            <v>BiK51nK12---03</v>
          </cell>
        </row>
        <row r="1371">
          <cell r="O1371" t="str">
            <v>BiK51nK12y--03</v>
          </cell>
        </row>
        <row r="1372">
          <cell r="O1372" t="str">
            <v>BiK51nKA3---03</v>
          </cell>
        </row>
        <row r="1373">
          <cell r="O1373" t="str">
            <v>BiK51nKA3y--03</v>
          </cell>
        </row>
        <row r="1374">
          <cell r="O1374" t="str">
            <v>BiK51nL-----03</v>
          </cell>
        </row>
        <row r="1375">
          <cell r="O1375" t="str">
            <v>BiK51nLK09--03</v>
          </cell>
        </row>
        <row r="1376">
          <cell r="O1376" t="str">
            <v>BiK51nLK09y-03</v>
          </cell>
        </row>
        <row r="1377">
          <cell r="O1377" t="str">
            <v>BiK51nLK10--03</v>
          </cell>
        </row>
        <row r="1378">
          <cell r="O1378" t="str">
            <v>BiK51nLK10y-03</v>
          </cell>
        </row>
        <row r="1379">
          <cell r="O1379" t="str">
            <v>BiK51nLK11--03</v>
          </cell>
        </row>
        <row r="1380">
          <cell r="O1380" t="str">
            <v>BiK51nLK11y-03</v>
          </cell>
        </row>
        <row r="1381">
          <cell r="O1381" t="str">
            <v>BiK51nLK12--03</v>
          </cell>
        </row>
        <row r="1382">
          <cell r="O1382" t="str">
            <v>BiK51nLK12y-03</v>
          </cell>
        </row>
        <row r="1383">
          <cell r="O1383" t="str">
            <v>BiK51nLKA3--03</v>
          </cell>
        </row>
        <row r="1384">
          <cell r="O1384" t="str">
            <v>BiK51nLKA3y-03</v>
          </cell>
        </row>
        <row r="1385">
          <cell r="O1385" t="str">
            <v>BiK51nLy----03</v>
          </cell>
        </row>
        <row r="1386">
          <cell r="O1386" t="str">
            <v>BiK51nM1----03</v>
          </cell>
        </row>
        <row r="1387">
          <cell r="O1387" t="str">
            <v>BiK51nM1K09-03</v>
          </cell>
        </row>
        <row r="1388">
          <cell r="O1388" t="str">
            <v>BiK51nM1K09y03</v>
          </cell>
        </row>
        <row r="1389">
          <cell r="O1389" t="str">
            <v>BiK51nM1K10-03</v>
          </cell>
        </row>
        <row r="1390">
          <cell r="O1390" t="str">
            <v>BiK51nM1K10y03</v>
          </cell>
        </row>
        <row r="1391">
          <cell r="O1391" t="str">
            <v>BiK51nM1K11-03</v>
          </cell>
        </row>
        <row r="1392">
          <cell r="O1392" t="str">
            <v>BiK51nM1K11y03</v>
          </cell>
        </row>
        <row r="1393">
          <cell r="O1393" t="str">
            <v>BiK51nM1K12-03</v>
          </cell>
        </row>
        <row r="1394">
          <cell r="O1394" t="str">
            <v>BiK51nM1K12y03</v>
          </cell>
        </row>
        <row r="1395">
          <cell r="O1395" t="str">
            <v>BiK51nM1KA3-03</v>
          </cell>
        </row>
        <row r="1396">
          <cell r="O1396" t="str">
            <v>BiK51nM1KA3y03</v>
          </cell>
        </row>
        <row r="1397">
          <cell r="O1397" t="str">
            <v>BiK51nM1y---03</v>
          </cell>
        </row>
        <row r="1398">
          <cell r="O1398" t="str">
            <v>BiK51nX1----03</v>
          </cell>
        </row>
        <row r="1399">
          <cell r="O1399" t="str">
            <v>BiK51nX1K09-03</v>
          </cell>
        </row>
        <row r="1400">
          <cell r="O1400" t="str">
            <v>BiK51nX1K09y03</v>
          </cell>
        </row>
        <row r="1401">
          <cell r="O1401" t="str">
            <v>BiK51nX1K10-03</v>
          </cell>
        </row>
        <row r="1402">
          <cell r="O1402" t="str">
            <v>BiK51nX1K10y03</v>
          </cell>
        </row>
        <row r="1403">
          <cell r="O1403" t="str">
            <v>BiK51nX1K11-03</v>
          </cell>
        </row>
        <row r="1404">
          <cell r="O1404" t="str">
            <v>BiK51nX1K11y03</v>
          </cell>
        </row>
        <row r="1405">
          <cell r="O1405" t="str">
            <v>BiK51nX1K12-03</v>
          </cell>
        </row>
        <row r="1406">
          <cell r="O1406" t="str">
            <v>BiK51nX1K12y03</v>
          </cell>
        </row>
        <row r="1407">
          <cell r="O1407" t="str">
            <v>BiK51nX1KA3-03</v>
          </cell>
        </row>
        <row r="1408">
          <cell r="O1408" t="str">
            <v>BiK51nX1KA3y03</v>
          </cell>
        </row>
        <row r="1409">
          <cell r="O1409" t="str">
            <v>BiK51nX1y---03</v>
          </cell>
        </row>
        <row r="1410">
          <cell r="O1410" t="str">
            <v>BiK51ny-----03</v>
          </cell>
        </row>
        <row r="1411">
          <cell r="O1411" t="str">
            <v>BiK51a------03</v>
          </cell>
        </row>
        <row r="1412">
          <cell r="O1412" t="str">
            <v>BiK51aa1----03</v>
          </cell>
        </row>
        <row r="1413">
          <cell r="O1413" t="str">
            <v>BiK51aa1K09-03</v>
          </cell>
        </row>
        <row r="1414">
          <cell r="O1414" t="str">
            <v>BiK51aa1K09y03</v>
          </cell>
        </row>
        <row r="1415">
          <cell r="O1415" t="str">
            <v>BiK51aa1K10-03</v>
          </cell>
        </row>
        <row r="1416">
          <cell r="O1416" t="str">
            <v>BiK51aa1K10y03</v>
          </cell>
        </row>
        <row r="1417">
          <cell r="O1417" t="str">
            <v>BiK51aa1K11-03</v>
          </cell>
        </row>
        <row r="1418">
          <cell r="O1418" t="str">
            <v>BiK51aa1K11y03</v>
          </cell>
        </row>
        <row r="1419">
          <cell r="O1419" t="str">
            <v>BiK51aa1K12-03</v>
          </cell>
        </row>
        <row r="1420">
          <cell r="O1420" t="str">
            <v>BiK51aa1K12y03</v>
          </cell>
        </row>
        <row r="1421">
          <cell r="O1421" t="str">
            <v>BiK51aa1KA3-03</v>
          </cell>
        </row>
        <row r="1422">
          <cell r="O1422" t="str">
            <v>BiK51aa1KA3y03</v>
          </cell>
        </row>
        <row r="1423">
          <cell r="O1423" t="str">
            <v>BiK51aa1y---03</v>
          </cell>
        </row>
        <row r="1424">
          <cell r="O1424" t="str">
            <v>BiK51aG-----03</v>
          </cell>
        </row>
        <row r="1425">
          <cell r="O1425" t="str">
            <v>BiK51aGK09--03</v>
          </cell>
        </row>
        <row r="1426">
          <cell r="O1426" t="str">
            <v>BiK51aGK09y-03</v>
          </cell>
        </row>
        <row r="1427">
          <cell r="O1427" t="str">
            <v>BiK51aGK10--03</v>
          </cell>
        </row>
        <row r="1428">
          <cell r="O1428" t="str">
            <v>BiK51aGK10y-03</v>
          </cell>
        </row>
        <row r="1429">
          <cell r="O1429" t="str">
            <v>BiK51aGK11--03</v>
          </cell>
        </row>
        <row r="1430">
          <cell r="O1430" t="str">
            <v>BiK51aGK11y-03</v>
          </cell>
        </row>
        <row r="1431">
          <cell r="O1431" t="str">
            <v>BiK51aGK12--03</v>
          </cell>
        </row>
        <row r="1432">
          <cell r="O1432" t="str">
            <v>BiK51aGK12y-03</v>
          </cell>
        </row>
        <row r="1433">
          <cell r="O1433" t="str">
            <v>BiK51aGKA3--03</v>
          </cell>
        </row>
        <row r="1434">
          <cell r="O1434" t="str">
            <v>BiK51aGKA3y-03</v>
          </cell>
        </row>
        <row r="1435">
          <cell r="O1435" t="str">
            <v>BiK51aGy----03</v>
          </cell>
        </row>
        <row r="1436">
          <cell r="O1436" t="str">
            <v>BiK51aK09---03</v>
          </cell>
        </row>
        <row r="1437">
          <cell r="O1437" t="str">
            <v>BiK51aK09y--03</v>
          </cell>
        </row>
        <row r="1438">
          <cell r="O1438" t="str">
            <v>BiK51aK10---03</v>
          </cell>
        </row>
        <row r="1439">
          <cell r="O1439" t="str">
            <v>BiK51aK10y--03</v>
          </cell>
        </row>
        <row r="1440">
          <cell r="O1440" t="str">
            <v>BiK51aK11---03</v>
          </cell>
        </row>
        <row r="1441">
          <cell r="O1441" t="str">
            <v>BiK51aK11y--03</v>
          </cell>
        </row>
        <row r="1442">
          <cell r="O1442" t="str">
            <v>BiK51aK12---03</v>
          </cell>
        </row>
        <row r="1443">
          <cell r="O1443" t="str">
            <v>BiK51aK12y--03</v>
          </cell>
        </row>
        <row r="1444">
          <cell r="O1444" t="str">
            <v>BiK51aKA3---03</v>
          </cell>
        </row>
        <row r="1445">
          <cell r="O1445" t="str">
            <v>BiK51aKA3y--03</v>
          </cell>
        </row>
        <row r="1446">
          <cell r="O1446" t="str">
            <v>BiK51aL-----03</v>
          </cell>
        </row>
        <row r="1447">
          <cell r="O1447" t="str">
            <v>BiK51aLK09--03</v>
          </cell>
        </row>
        <row r="1448">
          <cell r="O1448" t="str">
            <v>BiK51aLK09y-03</v>
          </cell>
        </row>
        <row r="1449">
          <cell r="O1449" t="str">
            <v>BiK51aLK10--03</v>
          </cell>
        </row>
        <row r="1450">
          <cell r="O1450" t="str">
            <v>BiK51aLK10y-03</v>
          </cell>
        </row>
        <row r="1451">
          <cell r="O1451" t="str">
            <v>BiK51aLK11--03</v>
          </cell>
        </row>
        <row r="1452">
          <cell r="O1452" t="str">
            <v>BiK51aLK11y-03</v>
          </cell>
        </row>
        <row r="1453">
          <cell r="O1453" t="str">
            <v>BiK51aLK12--03</v>
          </cell>
        </row>
        <row r="1454">
          <cell r="O1454" t="str">
            <v>BiK51aLK12y-03</v>
          </cell>
        </row>
        <row r="1455">
          <cell r="O1455" t="str">
            <v>BiK51aLKA3--03</v>
          </cell>
        </row>
        <row r="1456">
          <cell r="O1456" t="str">
            <v>BiK51aLKA3y-03</v>
          </cell>
        </row>
        <row r="1457">
          <cell r="O1457" t="str">
            <v>BiK51aLy----03</v>
          </cell>
        </row>
        <row r="1458">
          <cell r="O1458" t="str">
            <v>BiK51aM2----03</v>
          </cell>
        </row>
        <row r="1459">
          <cell r="O1459" t="str">
            <v>BiK51aM2K09-03</v>
          </cell>
        </row>
        <row r="1460">
          <cell r="O1460" t="str">
            <v>BiK51aM2K09y03</v>
          </cell>
        </row>
        <row r="1461">
          <cell r="O1461" t="str">
            <v>BiK51aM2K10-03</v>
          </cell>
        </row>
        <row r="1462">
          <cell r="O1462" t="str">
            <v>BiK51aM2K10y03</v>
          </cell>
        </row>
        <row r="1463">
          <cell r="O1463" t="str">
            <v>BiK51aM2K11-03</v>
          </cell>
        </row>
        <row r="1464">
          <cell r="O1464" t="str">
            <v>BiK51aM2K11y03</v>
          </cell>
        </row>
        <row r="1465">
          <cell r="O1465" t="str">
            <v>BiK51aM2K12-03</v>
          </cell>
        </row>
        <row r="1466">
          <cell r="O1466" t="str">
            <v>BiK51aM2K12y03</v>
          </cell>
        </row>
        <row r="1467">
          <cell r="O1467" t="str">
            <v>BiK51aM2KA3-03</v>
          </cell>
        </row>
        <row r="1468">
          <cell r="O1468" t="str">
            <v>BiK51aM2KA3y03</v>
          </cell>
        </row>
        <row r="1469">
          <cell r="O1469" t="str">
            <v>BiK51aM2y---03</v>
          </cell>
        </row>
        <row r="1470">
          <cell r="O1470" t="str">
            <v>BiK51aX2----03</v>
          </cell>
        </row>
        <row r="1471">
          <cell r="O1471" t="str">
            <v>BiK51aX2K09-03</v>
          </cell>
        </row>
        <row r="1472">
          <cell r="O1472" t="str">
            <v>BiK51aX2K09y03</v>
          </cell>
        </row>
        <row r="1473">
          <cell r="O1473" t="str">
            <v>BiK51aX2K10-03</v>
          </cell>
        </row>
        <row r="1474">
          <cell r="O1474" t="str">
            <v>BiK51aX2K10y03</v>
          </cell>
        </row>
        <row r="1475">
          <cell r="O1475" t="str">
            <v>BiK51aX2K11-03</v>
          </cell>
        </row>
        <row r="1476">
          <cell r="O1476" t="str">
            <v>BiK51aX2K11y03</v>
          </cell>
        </row>
        <row r="1477">
          <cell r="O1477" t="str">
            <v>BiK51aX2K12-03</v>
          </cell>
        </row>
        <row r="1478">
          <cell r="O1478" t="str">
            <v>BiK51aX2K12y03</v>
          </cell>
        </row>
        <row r="1479">
          <cell r="O1479" t="str">
            <v>BiK51aX2KA3-03</v>
          </cell>
        </row>
        <row r="1480">
          <cell r="O1480" t="str">
            <v>BiK51aX2KA3y03</v>
          </cell>
        </row>
        <row r="1481">
          <cell r="O1481" t="str">
            <v>BiK51aX2y---03</v>
          </cell>
        </row>
        <row r="1482">
          <cell r="O1482" t="str">
            <v>BiK51ay-----03</v>
          </cell>
        </row>
        <row r="1483">
          <cell r="O1483" t="str">
            <v>BiK52a------03</v>
          </cell>
        </row>
        <row r="1484">
          <cell r="O1484" t="str">
            <v>BiK52aa2----03</v>
          </cell>
        </row>
        <row r="1485">
          <cell r="O1485" t="str">
            <v>BiK52aa2K09-03</v>
          </cell>
        </row>
        <row r="1486">
          <cell r="O1486" t="str">
            <v>BiK52aa2K10-03</v>
          </cell>
        </row>
        <row r="1487">
          <cell r="O1487" t="str">
            <v>BiK52aa2K11-03</v>
          </cell>
        </row>
        <row r="1488">
          <cell r="O1488" t="str">
            <v>BiK52aa2K12-03</v>
          </cell>
        </row>
        <row r="1489">
          <cell r="O1489" t="str">
            <v>BiK52aa3----03</v>
          </cell>
        </row>
        <row r="1490">
          <cell r="O1490" t="str">
            <v>BiK52aa3K09-03</v>
          </cell>
        </row>
        <row r="1491">
          <cell r="O1491" t="str">
            <v>BiK52aa3K10-03</v>
          </cell>
        </row>
        <row r="1492">
          <cell r="O1492" t="str">
            <v>BiK52aa3K11-03</v>
          </cell>
        </row>
        <row r="1493">
          <cell r="O1493" t="str">
            <v>BiK52aa3K12-03</v>
          </cell>
        </row>
        <row r="1494">
          <cell r="O1494" t="str">
            <v>BiK52aK09---03</v>
          </cell>
        </row>
        <row r="1495">
          <cell r="O1495" t="str">
            <v>BiK52aK10---03</v>
          </cell>
        </row>
        <row r="1496">
          <cell r="O1496" t="str">
            <v>BiK52aK11---03</v>
          </cell>
        </row>
        <row r="1497">
          <cell r="O1497" t="str">
            <v>BiK52aK12---03</v>
          </cell>
        </row>
        <row r="1498">
          <cell r="O1498" t="str">
            <v>BiK53a------03</v>
          </cell>
        </row>
        <row r="1499">
          <cell r="O1499" t="str">
            <v>BiK53aK09---03</v>
          </cell>
        </row>
        <row r="1500">
          <cell r="O1500" t="str">
            <v>BiK53aK10---03</v>
          </cell>
        </row>
        <row r="1501">
          <cell r="O1501" t="str">
            <v>BiK53aK11---03</v>
          </cell>
        </row>
        <row r="1502">
          <cell r="O1502" t="str">
            <v>BiK53aK12---03</v>
          </cell>
        </row>
        <row r="1503">
          <cell r="O1503" t="str">
            <v>BiK54a------03</v>
          </cell>
        </row>
        <row r="1504">
          <cell r="O1504" t="str">
            <v>BiK54aK09---03</v>
          </cell>
        </row>
        <row r="1505">
          <cell r="O1505" t="str">
            <v>BiK54aK10---03</v>
          </cell>
        </row>
        <row r="1506">
          <cell r="O1506" t="str">
            <v>BiK54aK11---03</v>
          </cell>
        </row>
        <row r="1507">
          <cell r="O1507" t="str">
            <v>BiK54aK12---03</v>
          </cell>
        </row>
        <row r="1508">
          <cell r="O1508" t="str">
            <v>BiK51nK15---03</v>
          </cell>
        </row>
        <row r="1509">
          <cell r="O1509" t="str">
            <v>BiK51nM1K13-03</v>
          </cell>
        </row>
        <row r="1510">
          <cell r="O1510" t="str">
            <v>BiK51nM1K15y03</v>
          </cell>
        </row>
        <row r="1511">
          <cell r="O1511" t="str">
            <v>BiK51aK15---03</v>
          </cell>
        </row>
        <row r="1512">
          <cell r="O1512" t="str">
            <v>BiK51aM2K13-03</v>
          </cell>
        </row>
        <row r="1513">
          <cell r="O1513" t="str">
            <v>BiK51aM2K15y03</v>
          </cell>
        </row>
        <row r="1514">
          <cell r="O1514" t="str">
            <v>BiK81-------04</v>
          </cell>
        </row>
        <row r="1515">
          <cell r="O1515" t="str">
            <v>BiK81a1-----04</v>
          </cell>
        </row>
        <row r="1516">
          <cell r="O1516" t="str">
            <v>BiK81a1b----04</v>
          </cell>
        </row>
        <row r="1517">
          <cell r="O1517" t="str">
            <v>BiK81a1bK09-04</v>
          </cell>
        </row>
        <row r="1518">
          <cell r="O1518" t="str">
            <v>BiK81a1bK09y04</v>
          </cell>
        </row>
        <row r="1519">
          <cell r="O1519" t="str">
            <v>BiK81a1bK10-04</v>
          </cell>
        </row>
        <row r="1520">
          <cell r="O1520" t="str">
            <v>BiK81a1bK10y04</v>
          </cell>
        </row>
        <row r="1521">
          <cell r="O1521" t="str">
            <v>BiK81a1bK11-04</v>
          </cell>
        </row>
        <row r="1522">
          <cell r="O1522" t="str">
            <v>BiK81a1bK11y04</v>
          </cell>
        </row>
        <row r="1523">
          <cell r="O1523" t="str">
            <v>BiK81a1bK12-04</v>
          </cell>
        </row>
        <row r="1524">
          <cell r="O1524" t="str">
            <v>BiK81a1bK12y04</v>
          </cell>
        </row>
        <row r="1525">
          <cell r="O1525" t="str">
            <v>BiK81a1bKA3-04</v>
          </cell>
        </row>
        <row r="1526">
          <cell r="O1526" t="str">
            <v>BiK81a1bKA3y04</v>
          </cell>
        </row>
        <row r="1527">
          <cell r="O1527" t="str">
            <v>BiK81a1bKWK-04</v>
          </cell>
        </row>
        <row r="1528">
          <cell r="O1528" t="str">
            <v>BiK81a1bKWKy04</v>
          </cell>
        </row>
        <row r="1529">
          <cell r="O1529" t="str">
            <v>BiK81a1by---04</v>
          </cell>
        </row>
        <row r="1530">
          <cell r="O1530" t="str">
            <v>BiK81a1K09--04</v>
          </cell>
        </row>
        <row r="1531">
          <cell r="O1531" t="str">
            <v>BiK81a1K09y-04</v>
          </cell>
        </row>
        <row r="1532">
          <cell r="O1532" t="str">
            <v>BiK81a1K10--04</v>
          </cell>
        </row>
        <row r="1533">
          <cell r="O1533" t="str">
            <v>BiK81a1K10y-04</v>
          </cell>
        </row>
        <row r="1534">
          <cell r="O1534" t="str">
            <v>BiK81a1K11--04</v>
          </cell>
        </row>
        <row r="1535">
          <cell r="O1535" t="str">
            <v>BiK81a1K11y-04</v>
          </cell>
        </row>
        <row r="1536">
          <cell r="O1536" t="str">
            <v>BiK81a1K12--04</v>
          </cell>
        </row>
        <row r="1537">
          <cell r="O1537" t="str">
            <v>BiK81a1K12y-04</v>
          </cell>
        </row>
        <row r="1538">
          <cell r="O1538" t="str">
            <v>BiK81a1KA3--04</v>
          </cell>
        </row>
        <row r="1539">
          <cell r="O1539" t="str">
            <v>BiK81a1KA3y-04</v>
          </cell>
        </row>
        <row r="1540">
          <cell r="O1540" t="str">
            <v>BiK81a1KWK--04</v>
          </cell>
        </row>
        <row r="1541">
          <cell r="O1541" t="str">
            <v>BiK81a1KWKy-04</v>
          </cell>
        </row>
        <row r="1542">
          <cell r="O1542" t="str">
            <v>BiK81a1y----04</v>
          </cell>
        </row>
        <row r="1543">
          <cell r="O1543" t="str">
            <v>BiK81b------04</v>
          </cell>
        </row>
        <row r="1544">
          <cell r="O1544" t="str">
            <v>BiK81bK09---04</v>
          </cell>
        </row>
        <row r="1545">
          <cell r="O1545" t="str">
            <v>BiK81bK09y--04</v>
          </cell>
        </row>
        <row r="1546">
          <cell r="O1546" t="str">
            <v>BiK81bK10---04</v>
          </cell>
        </row>
        <row r="1547">
          <cell r="O1547" t="str">
            <v>BiK81bK10y--04</v>
          </cell>
        </row>
        <row r="1548">
          <cell r="O1548" t="str">
            <v>BiK81bK11---04</v>
          </cell>
        </row>
        <row r="1549">
          <cell r="O1549" t="str">
            <v>BiK81bK11y--04</v>
          </cell>
        </row>
        <row r="1550">
          <cell r="O1550" t="str">
            <v>BiK81bK12---04</v>
          </cell>
        </row>
        <row r="1551">
          <cell r="O1551" t="str">
            <v>BiK81bK12y--04</v>
          </cell>
        </row>
        <row r="1552">
          <cell r="O1552" t="str">
            <v>BiK81bKA3---04</v>
          </cell>
        </row>
        <row r="1553">
          <cell r="O1553" t="str">
            <v>BiK81bKA3y--04</v>
          </cell>
        </row>
        <row r="1554">
          <cell r="O1554" t="str">
            <v>BiK81bKWK---04</v>
          </cell>
        </row>
        <row r="1555">
          <cell r="O1555" t="str">
            <v>BiK81bKWKy--04</v>
          </cell>
        </row>
        <row r="1556">
          <cell r="O1556" t="str">
            <v>BiK81by-----04</v>
          </cell>
        </row>
        <row r="1557">
          <cell r="O1557" t="str">
            <v>BiK81G------04</v>
          </cell>
        </row>
        <row r="1558">
          <cell r="O1558" t="str">
            <v>BiK81Gb-----04</v>
          </cell>
        </row>
        <row r="1559">
          <cell r="O1559" t="str">
            <v>BiK81GbK09--04</v>
          </cell>
        </row>
        <row r="1560">
          <cell r="O1560" t="str">
            <v>BiK81GbK09y-04</v>
          </cell>
        </row>
        <row r="1561">
          <cell r="O1561" t="str">
            <v>BiK81GbK10--04</v>
          </cell>
        </row>
        <row r="1562">
          <cell r="O1562" t="str">
            <v>BiK81GbK10y-04</v>
          </cell>
        </row>
        <row r="1563">
          <cell r="O1563" t="str">
            <v>BiK81GbK11--04</v>
          </cell>
        </row>
        <row r="1564">
          <cell r="O1564" t="str">
            <v>BiK81GbK11y-04</v>
          </cell>
        </row>
        <row r="1565">
          <cell r="O1565" t="str">
            <v>BiK81GbK12--04</v>
          </cell>
        </row>
        <row r="1566">
          <cell r="O1566" t="str">
            <v>BiK81GbK12y-04</v>
          </cell>
        </row>
        <row r="1567">
          <cell r="O1567" t="str">
            <v>BiK81GbKA3--04</v>
          </cell>
        </row>
        <row r="1568">
          <cell r="O1568" t="str">
            <v>BiK81GbKA3y-04</v>
          </cell>
        </row>
        <row r="1569">
          <cell r="O1569" t="str">
            <v>BiK81GbKWK--04</v>
          </cell>
        </row>
        <row r="1570">
          <cell r="O1570" t="str">
            <v>BiK81GbKWKy-04</v>
          </cell>
        </row>
        <row r="1571">
          <cell r="O1571" t="str">
            <v>BiK81Gby----04</v>
          </cell>
        </row>
        <row r="1572">
          <cell r="O1572" t="str">
            <v>BiK81GK09---04</v>
          </cell>
        </row>
        <row r="1573">
          <cell r="O1573" t="str">
            <v>BiK81GK09y--04</v>
          </cell>
        </row>
        <row r="1574">
          <cell r="O1574" t="str">
            <v>BiK81GK10---04</v>
          </cell>
        </row>
        <row r="1575">
          <cell r="O1575" t="str">
            <v>BiK81GK10y--04</v>
          </cell>
        </row>
        <row r="1576">
          <cell r="O1576" t="str">
            <v>BiK81GK11---04</v>
          </cell>
        </row>
        <row r="1577">
          <cell r="O1577" t="str">
            <v>BiK81GK11y--04</v>
          </cell>
        </row>
        <row r="1578">
          <cell r="O1578" t="str">
            <v>BiK81GK12---04</v>
          </cell>
        </row>
        <row r="1579">
          <cell r="O1579" t="str">
            <v>BiK81GK12y--04</v>
          </cell>
        </row>
        <row r="1580">
          <cell r="O1580" t="str">
            <v>BiK81GKA3---04</v>
          </cell>
        </row>
        <row r="1581">
          <cell r="O1581" t="str">
            <v>BiK81GKA3y--04</v>
          </cell>
        </row>
        <row r="1582">
          <cell r="O1582" t="str">
            <v>BiK81GKWK---04</v>
          </cell>
        </row>
        <row r="1583">
          <cell r="O1583" t="str">
            <v>BiK81GKWKy--04</v>
          </cell>
        </row>
        <row r="1584">
          <cell r="O1584" t="str">
            <v>BiK81Gy-----04</v>
          </cell>
        </row>
        <row r="1585">
          <cell r="O1585" t="str">
            <v>BiK81K09----04</v>
          </cell>
        </row>
        <row r="1586">
          <cell r="O1586" t="str">
            <v>BiK81K09y---04</v>
          </cell>
        </row>
        <row r="1587">
          <cell r="O1587" t="str">
            <v>BiK81K10----04</v>
          </cell>
        </row>
        <row r="1588">
          <cell r="O1588" t="str">
            <v>BiK81K10y---04</v>
          </cell>
        </row>
        <row r="1589">
          <cell r="O1589" t="str">
            <v>BiK81K11----04</v>
          </cell>
        </row>
        <row r="1590">
          <cell r="O1590" t="str">
            <v>BiK81K11y---04</v>
          </cell>
        </row>
        <row r="1591">
          <cell r="O1591" t="str">
            <v>BiK81K12----04</v>
          </cell>
        </row>
        <row r="1592">
          <cell r="O1592" t="str">
            <v>BiK81K12y---04</v>
          </cell>
        </row>
        <row r="1593">
          <cell r="O1593" t="str">
            <v>BiK81KA3----04</v>
          </cell>
        </row>
        <row r="1594">
          <cell r="O1594" t="str">
            <v>BiK81KA3y---04</v>
          </cell>
        </row>
        <row r="1595">
          <cell r="O1595" t="str">
            <v>BiK81KWK----04</v>
          </cell>
        </row>
        <row r="1596">
          <cell r="O1596" t="str">
            <v>BiK81KWKy---04</v>
          </cell>
        </row>
        <row r="1597">
          <cell r="O1597" t="str">
            <v>BiK81L------04</v>
          </cell>
        </row>
        <row r="1598">
          <cell r="O1598" t="str">
            <v>BiK81Lb-----04</v>
          </cell>
        </row>
        <row r="1599">
          <cell r="O1599" t="str">
            <v>BiK81LbK09--04</v>
          </cell>
        </row>
        <row r="1600">
          <cell r="O1600" t="str">
            <v>BiK81LbK09y-04</v>
          </cell>
        </row>
        <row r="1601">
          <cell r="O1601" t="str">
            <v>BiK81LbK10--04</v>
          </cell>
        </row>
        <row r="1602">
          <cell r="O1602" t="str">
            <v>BiK81LbK10y-04</v>
          </cell>
        </row>
        <row r="1603">
          <cell r="O1603" t="str">
            <v>BiK81LbK11--04</v>
          </cell>
        </row>
        <row r="1604">
          <cell r="O1604" t="str">
            <v>BiK81LbK11y-04</v>
          </cell>
        </row>
        <row r="1605">
          <cell r="O1605" t="str">
            <v>BiK81LbK12--04</v>
          </cell>
        </row>
        <row r="1606">
          <cell r="O1606" t="str">
            <v>BiK81LbK12y-04</v>
          </cell>
        </row>
        <row r="1607">
          <cell r="O1607" t="str">
            <v>BiK81LbKA3--04</v>
          </cell>
        </row>
        <row r="1608">
          <cell r="O1608" t="str">
            <v>BiK81LbKA3y-04</v>
          </cell>
        </row>
        <row r="1609">
          <cell r="O1609" t="str">
            <v>BiK81LbKWK--04</v>
          </cell>
        </row>
        <row r="1610">
          <cell r="O1610" t="str">
            <v>BiK81LbKWKy-04</v>
          </cell>
        </row>
        <row r="1611">
          <cell r="O1611" t="str">
            <v>BiK81Lby----04</v>
          </cell>
        </row>
        <row r="1612">
          <cell r="O1612" t="str">
            <v>BiK81LK09---04</v>
          </cell>
        </row>
        <row r="1613">
          <cell r="O1613" t="str">
            <v>BiK81LK09y--04</v>
          </cell>
        </row>
        <row r="1614">
          <cell r="O1614" t="str">
            <v>BiK81LK10---04</v>
          </cell>
        </row>
        <row r="1615">
          <cell r="O1615" t="str">
            <v>BiK81LK10y--04</v>
          </cell>
        </row>
        <row r="1616">
          <cell r="O1616" t="str">
            <v>BiK81LK11---04</v>
          </cell>
        </row>
        <row r="1617">
          <cell r="O1617" t="str">
            <v>BiK81LK11y--04</v>
          </cell>
        </row>
        <row r="1618">
          <cell r="O1618" t="str">
            <v>BiK81LK12---04</v>
          </cell>
        </row>
        <row r="1619">
          <cell r="O1619" t="str">
            <v>BiK81LK12y--04</v>
          </cell>
        </row>
        <row r="1620">
          <cell r="O1620" t="str">
            <v>BiK81LKA3---04</v>
          </cell>
        </row>
        <row r="1621">
          <cell r="O1621" t="str">
            <v>BiK81LKA3y--04</v>
          </cell>
        </row>
        <row r="1622">
          <cell r="O1622" t="str">
            <v>BiK81LKWK---04</v>
          </cell>
        </row>
        <row r="1623">
          <cell r="O1623" t="str">
            <v>BiK81LKWKy--04</v>
          </cell>
        </row>
        <row r="1624">
          <cell r="O1624" t="str">
            <v>BiK81Ly-----04</v>
          </cell>
        </row>
        <row r="1625">
          <cell r="O1625" t="str">
            <v>BiK81M1-----04</v>
          </cell>
        </row>
        <row r="1626">
          <cell r="O1626" t="str">
            <v>BiK81M1b----04</v>
          </cell>
        </row>
        <row r="1627">
          <cell r="O1627" t="str">
            <v>BiK81M1bK09-04</v>
          </cell>
        </row>
        <row r="1628">
          <cell r="O1628" t="str">
            <v>BiK81M1bK09y04</v>
          </cell>
        </row>
        <row r="1629">
          <cell r="O1629" t="str">
            <v>BiK81M1bK10-04</v>
          </cell>
        </row>
        <row r="1630">
          <cell r="O1630" t="str">
            <v>BiK81M1bK10y04</v>
          </cell>
        </row>
        <row r="1631">
          <cell r="O1631" t="str">
            <v>BiK81M1bK11-04</v>
          </cell>
        </row>
        <row r="1632">
          <cell r="O1632" t="str">
            <v>BiK81M1bK11y04</v>
          </cell>
        </row>
        <row r="1633">
          <cell r="O1633" t="str">
            <v>BiK81M1bK12-04</v>
          </cell>
        </row>
        <row r="1634">
          <cell r="O1634" t="str">
            <v>BiK81M1bK12y04</v>
          </cell>
        </row>
        <row r="1635">
          <cell r="O1635" t="str">
            <v>BiK81M1bKA3-04</v>
          </cell>
        </row>
        <row r="1636">
          <cell r="O1636" t="str">
            <v>BiK81M1bKA3y04</v>
          </cell>
        </row>
        <row r="1637">
          <cell r="O1637" t="str">
            <v>BiK81M1bKWK-04</v>
          </cell>
        </row>
        <row r="1638">
          <cell r="O1638" t="str">
            <v>BiK81M1bKWKy04</v>
          </cell>
        </row>
        <row r="1639">
          <cell r="O1639" t="str">
            <v>BiK81M1by---04</v>
          </cell>
        </row>
        <row r="1640">
          <cell r="O1640" t="str">
            <v>BiK81M1K09--04</v>
          </cell>
        </row>
        <row r="1641">
          <cell r="O1641" t="str">
            <v>BiK81M1K09y-04</v>
          </cell>
        </row>
        <row r="1642">
          <cell r="O1642" t="str">
            <v>BiK81M1K10--04</v>
          </cell>
        </row>
        <row r="1643">
          <cell r="O1643" t="str">
            <v>BiK81M1K10y-04</v>
          </cell>
        </row>
        <row r="1644">
          <cell r="O1644" t="str">
            <v>BiK81M1K11--04</v>
          </cell>
        </row>
        <row r="1645">
          <cell r="O1645" t="str">
            <v>BiK81M1K11y-04</v>
          </cell>
        </row>
        <row r="1646">
          <cell r="O1646" t="str">
            <v>BiK81M1K12--04</v>
          </cell>
        </row>
        <row r="1647">
          <cell r="O1647" t="str">
            <v>BiK81M1K12y-04</v>
          </cell>
        </row>
        <row r="1648">
          <cell r="O1648" t="str">
            <v>BiK81M1KA3--04</v>
          </cell>
        </row>
        <row r="1649">
          <cell r="O1649" t="str">
            <v>BiK81M1KA3y-04</v>
          </cell>
        </row>
        <row r="1650">
          <cell r="O1650" t="str">
            <v>BiK81M1KWK--04</v>
          </cell>
        </row>
        <row r="1651">
          <cell r="O1651" t="str">
            <v>BiK81M1KWKy-04</v>
          </cell>
        </row>
        <row r="1652">
          <cell r="O1652" t="str">
            <v>BiK81M1y----04</v>
          </cell>
        </row>
        <row r="1653">
          <cell r="O1653" t="str">
            <v>BiK81X1-----04</v>
          </cell>
        </row>
        <row r="1654">
          <cell r="O1654" t="str">
            <v>BiK81X1b----04</v>
          </cell>
        </row>
        <row r="1655">
          <cell r="O1655" t="str">
            <v>BiK81X1bK09-04</v>
          </cell>
        </row>
        <row r="1656">
          <cell r="O1656" t="str">
            <v>BiK81X1bK09y04</v>
          </cell>
        </row>
        <row r="1657">
          <cell r="O1657" t="str">
            <v>BiK81X1bK10-04</v>
          </cell>
        </row>
        <row r="1658">
          <cell r="O1658" t="str">
            <v>BiK81X1bK10y04</v>
          </cell>
        </row>
        <row r="1659">
          <cell r="O1659" t="str">
            <v>BiK81X1bK11-04</v>
          </cell>
        </row>
        <row r="1660">
          <cell r="O1660" t="str">
            <v>BiK81X1bK11y04</v>
          </cell>
        </row>
        <row r="1661">
          <cell r="O1661" t="str">
            <v>BiK81X1bK12-04</v>
          </cell>
        </row>
        <row r="1662">
          <cell r="O1662" t="str">
            <v>BiK81X1bK12y04</v>
          </cell>
        </row>
        <row r="1663">
          <cell r="O1663" t="str">
            <v>BiK81X1bKA3-04</v>
          </cell>
        </row>
        <row r="1664">
          <cell r="O1664" t="str">
            <v>BiK81X1bKA3y04</v>
          </cell>
        </row>
        <row r="1665">
          <cell r="O1665" t="str">
            <v>BiK81X1bKWK-04</v>
          </cell>
        </row>
        <row r="1666">
          <cell r="O1666" t="str">
            <v>BiK81X1bKWKy04</v>
          </cell>
        </row>
        <row r="1667">
          <cell r="O1667" t="str">
            <v>BiK81X1by---04</v>
          </cell>
        </row>
        <row r="1668">
          <cell r="O1668" t="str">
            <v>BiK81X1K09--04</v>
          </cell>
        </row>
        <row r="1669">
          <cell r="O1669" t="str">
            <v>BiK81X1K09y-04</v>
          </cell>
        </row>
        <row r="1670">
          <cell r="O1670" t="str">
            <v>BiK81X1K10--04</v>
          </cell>
        </row>
        <row r="1671">
          <cell r="O1671" t="str">
            <v>BiK81X1K10y-04</v>
          </cell>
        </row>
        <row r="1672">
          <cell r="O1672" t="str">
            <v>BiK81X1K11--04</v>
          </cell>
        </row>
        <row r="1673">
          <cell r="O1673" t="str">
            <v>BiK81X1K11y-04</v>
          </cell>
        </row>
        <row r="1674">
          <cell r="O1674" t="str">
            <v>BiK81X1K12--04</v>
          </cell>
        </row>
        <row r="1675">
          <cell r="O1675" t="str">
            <v>BiK81X1K12y-04</v>
          </cell>
        </row>
        <row r="1676">
          <cell r="O1676" t="str">
            <v>BiK81X1KA3--04</v>
          </cell>
        </row>
        <row r="1677">
          <cell r="O1677" t="str">
            <v>BiK81X1KA3y-04</v>
          </cell>
        </row>
        <row r="1678">
          <cell r="O1678" t="str">
            <v>BiK81X1KWK--04</v>
          </cell>
        </row>
        <row r="1679">
          <cell r="O1679" t="str">
            <v>BiK81X1KWKy-04</v>
          </cell>
        </row>
        <row r="1680">
          <cell r="O1680" t="str">
            <v>BiK81X1y----04</v>
          </cell>
        </row>
        <row r="1681">
          <cell r="O1681" t="str">
            <v>BiK81y------04</v>
          </cell>
        </row>
        <row r="1682">
          <cell r="O1682" t="str">
            <v>BiK82-------04</v>
          </cell>
        </row>
        <row r="1683">
          <cell r="O1683" t="str">
            <v>BiK82a1-----04</v>
          </cell>
        </row>
        <row r="1684">
          <cell r="O1684" t="str">
            <v>BiK82a1b----04</v>
          </cell>
        </row>
        <row r="1685">
          <cell r="O1685" t="str">
            <v>BiK82a1bK09-04</v>
          </cell>
        </row>
        <row r="1686">
          <cell r="O1686" t="str">
            <v>BiK82a1bK09y04</v>
          </cell>
        </row>
        <row r="1687">
          <cell r="O1687" t="str">
            <v>BiK82a1bK10-04</v>
          </cell>
        </row>
        <row r="1688">
          <cell r="O1688" t="str">
            <v>BiK82a1bK10y04</v>
          </cell>
        </row>
        <row r="1689">
          <cell r="O1689" t="str">
            <v>BiK82a1bK11-04</v>
          </cell>
        </row>
        <row r="1690">
          <cell r="O1690" t="str">
            <v>BiK82a1bK11y04</v>
          </cell>
        </row>
        <row r="1691">
          <cell r="O1691" t="str">
            <v>BiK82a1bK12-04</v>
          </cell>
        </row>
        <row r="1692">
          <cell r="O1692" t="str">
            <v>BiK82a1bK12y04</v>
          </cell>
        </row>
        <row r="1693">
          <cell r="O1693" t="str">
            <v>BiK82a1bKA3-04</v>
          </cell>
        </row>
        <row r="1694">
          <cell r="O1694" t="str">
            <v>BiK82a1bKA3y04</v>
          </cell>
        </row>
        <row r="1695">
          <cell r="O1695" t="str">
            <v>BiK82a1bKWK-04</v>
          </cell>
        </row>
        <row r="1696">
          <cell r="O1696" t="str">
            <v>BiK82a1bKWKy04</v>
          </cell>
        </row>
        <row r="1697">
          <cell r="O1697" t="str">
            <v>BiK82a1by---04</v>
          </cell>
        </row>
        <row r="1698">
          <cell r="O1698" t="str">
            <v>BiK82a1K09--04</v>
          </cell>
        </row>
        <row r="1699">
          <cell r="O1699" t="str">
            <v>BiK82a1K09y-04</v>
          </cell>
        </row>
        <row r="1700">
          <cell r="O1700" t="str">
            <v>BiK82a1K10--04</v>
          </cell>
        </row>
        <row r="1701">
          <cell r="O1701" t="str">
            <v>BiK82a1K10y-04</v>
          </cell>
        </row>
        <row r="1702">
          <cell r="O1702" t="str">
            <v>BiK82a1K11--04</v>
          </cell>
        </row>
        <row r="1703">
          <cell r="O1703" t="str">
            <v>BiK82a1K11y-04</v>
          </cell>
        </row>
        <row r="1704">
          <cell r="O1704" t="str">
            <v>BiK82a1K12--04</v>
          </cell>
        </row>
        <row r="1705">
          <cell r="O1705" t="str">
            <v>BiK82a1K12y-04</v>
          </cell>
        </row>
        <row r="1706">
          <cell r="O1706" t="str">
            <v>BiK82a1KA3--04</v>
          </cell>
        </row>
        <row r="1707">
          <cell r="O1707" t="str">
            <v>BiK82a1KA3y-04</v>
          </cell>
        </row>
        <row r="1708">
          <cell r="O1708" t="str">
            <v>BiK82a1KWK--04</v>
          </cell>
        </row>
        <row r="1709">
          <cell r="O1709" t="str">
            <v>BiK82a1KWKy-04</v>
          </cell>
        </row>
        <row r="1710">
          <cell r="O1710" t="str">
            <v>BiK82a1y----04</v>
          </cell>
        </row>
        <row r="1711">
          <cell r="O1711" t="str">
            <v>BiK82b------04</v>
          </cell>
        </row>
        <row r="1712">
          <cell r="O1712" t="str">
            <v>BiK82bK09---04</v>
          </cell>
        </row>
        <row r="1713">
          <cell r="O1713" t="str">
            <v>BiK82bK09y--04</v>
          </cell>
        </row>
        <row r="1714">
          <cell r="O1714" t="str">
            <v>BiK82bK10---04</v>
          </cell>
        </row>
        <row r="1715">
          <cell r="O1715" t="str">
            <v>BiK82bK10y--04</v>
          </cell>
        </row>
        <row r="1716">
          <cell r="O1716" t="str">
            <v>BiK82bK11---04</v>
          </cell>
        </row>
        <row r="1717">
          <cell r="O1717" t="str">
            <v>BiK82bK11y--04</v>
          </cell>
        </row>
        <row r="1718">
          <cell r="O1718" t="str">
            <v>BiK82bK12---04</v>
          </cell>
        </row>
        <row r="1719">
          <cell r="O1719" t="str">
            <v>BiK82bK12y--04</v>
          </cell>
        </row>
        <row r="1720">
          <cell r="O1720" t="str">
            <v>BiK82bKA3---04</v>
          </cell>
        </row>
        <row r="1721">
          <cell r="O1721" t="str">
            <v>BiK82bKA3y--04</v>
          </cell>
        </row>
        <row r="1722">
          <cell r="O1722" t="str">
            <v>BiK82bKWK---04</v>
          </cell>
        </row>
        <row r="1723">
          <cell r="O1723" t="str">
            <v>BiK82bKWKy--04</v>
          </cell>
        </row>
        <row r="1724">
          <cell r="O1724" t="str">
            <v>BiK82by-----04</v>
          </cell>
        </row>
        <row r="1725">
          <cell r="O1725" t="str">
            <v>BiK82G------04</v>
          </cell>
        </row>
        <row r="1726">
          <cell r="O1726" t="str">
            <v>BiK82Gb-----04</v>
          </cell>
        </row>
        <row r="1727">
          <cell r="O1727" t="str">
            <v>BiK82GbK09--04</v>
          </cell>
        </row>
        <row r="1728">
          <cell r="O1728" t="str">
            <v>BiK82GbK09y-04</v>
          </cell>
        </row>
        <row r="1729">
          <cell r="O1729" t="str">
            <v>BiK82GbK10--04</v>
          </cell>
        </row>
        <row r="1730">
          <cell r="O1730" t="str">
            <v>BiK82GbK10y-04</v>
          </cell>
        </row>
        <row r="1731">
          <cell r="O1731" t="str">
            <v>BiK82GbK11--04</v>
          </cell>
        </row>
        <row r="1732">
          <cell r="O1732" t="str">
            <v>BiK82GbK11y-04</v>
          </cell>
        </row>
        <row r="1733">
          <cell r="O1733" t="str">
            <v>BiK82GbK12--04</v>
          </cell>
        </row>
        <row r="1734">
          <cell r="O1734" t="str">
            <v>BiK82GbK12y-04</v>
          </cell>
        </row>
        <row r="1735">
          <cell r="O1735" t="str">
            <v>BiK82GbKA3--04</v>
          </cell>
        </row>
        <row r="1736">
          <cell r="O1736" t="str">
            <v>BiK82GbKA3y-04</v>
          </cell>
        </row>
        <row r="1737">
          <cell r="O1737" t="str">
            <v>BiK82GbKWK--04</v>
          </cell>
        </row>
        <row r="1738">
          <cell r="O1738" t="str">
            <v>BiK82GbKWKy-04</v>
          </cell>
        </row>
        <row r="1739">
          <cell r="O1739" t="str">
            <v>BiK82Gby----04</v>
          </cell>
        </row>
        <row r="1740">
          <cell r="O1740" t="str">
            <v>BiK82GK09---04</v>
          </cell>
        </row>
        <row r="1741">
          <cell r="O1741" t="str">
            <v>BiK82GK09y--04</v>
          </cell>
        </row>
        <row r="1742">
          <cell r="O1742" t="str">
            <v>BiK82GK10---04</v>
          </cell>
        </row>
        <row r="1743">
          <cell r="O1743" t="str">
            <v>BiK82GK10y--04</v>
          </cell>
        </row>
        <row r="1744">
          <cell r="O1744" t="str">
            <v>BiK82GK11---04</v>
          </cell>
        </row>
        <row r="1745">
          <cell r="O1745" t="str">
            <v>BiK82GK11y--04</v>
          </cell>
        </row>
        <row r="1746">
          <cell r="O1746" t="str">
            <v>BiK82GK12---04</v>
          </cell>
        </row>
        <row r="1747">
          <cell r="O1747" t="str">
            <v>BiK82GK12y--04</v>
          </cell>
        </row>
        <row r="1748">
          <cell r="O1748" t="str">
            <v>BiK82GKA3---04</v>
          </cell>
        </row>
        <row r="1749">
          <cell r="O1749" t="str">
            <v>BiK82GKA3y--04</v>
          </cell>
        </row>
        <row r="1750">
          <cell r="O1750" t="str">
            <v>BiK82GKWK---04</v>
          </cell>
        </row>
        <row r="1751">
          <cell r="O1751" t="str">
            <v>BiK82GKWKy--04</v>
          </cell>
        </row>
        <row r="1752">
          <cell r="O1752" t="str">
            <v>BiK82Gy-----04</v>
          </cell>
        </row>
        <row r="1753">
          <cell r="O1753" t="str">
            <v>BiK82K09----04</v>
          </cell>
        </row>
        <row r="1754">
          <cell r="O1754" t="str">
            <v>BiK82K09y---04</v>
          </cell>
        </row>
        <row r="1755">
          <cell r="O1755" t="str">
            <v>BiK82K10----04</v>
          </cell>
        </row>
        <row r="1756">
          <cell r="O1756" t="str">
            <v>BiK82K10y---04</v>
          </cell>
        </row>
        <row r="1757">
          <cell r="O1757" t="str">
            <v>BiK82K11----04</v>
          </cell>
        </row>
        <row r="1758">
          <cell r="O1758" t="str">
            <v>BiK82K11y---04</v>
          </cell>
        </row>
        <row r="1759">
          <cell r="O1759" t="str">
            <v>BiK82K12----04</v>
          </cell>
        </row>
        <row r="1760">
          <cell r="O1760" t="str">
            <v>BiK82K12y---04</v>
          </cell>
        </row>
        <row r="1761">
          <cell r="O1761" t="str">
            <v>BiK82KA3----04</v>
          </cell>
        </row>
        <row r="1762">
          <cell r="O1762" t="str">
            <v>BiK82KA3y---04</v>
          </cell>
        </row>
        <row r="1763">
          <cell r="O1763" t="str">
            <v>BiK82KWK----04</v>
          </cell>
        </row>
        <row r="1764">
          <cell r="O1764" t="str">
            <v>BiK82KWKy---04</v>
          </cell>
        </row>
        <row r="1765">
          <cell r="O1765" t="str">
            <v>BiK82L------04</v>
          </cell>
        </row>
        <row r="1766">
          <cell r="O1766" t="str">
            <v>BiK82Lb-----04</v>
          </cell>
        </row>
        <row r="1767">
          <cell r="O1767" t="str">
            <v>BiK82LbK09--04</v>
          </cell>
        </row>
        <row r="1768">
          <cell r="O1768" t="str">
            <v>BiK82LbK09y-04</v>
          </cell>
        </row>
        <row r="1769">
          <cell r="O1769" t="str">
            <v>BiK82LbK10--04</v>
          </cell>
        </row>
        <row r="1770">
          <cell r="O1770" t="str">
            <v>BiK82LbK10y-04</v>
          </cell>
        </row>
        <row r="1771">
          <cell r="O1771" t="str">
            <v>BiK82LbK11--04</v>
          </cell>
        </row>
        <row r="1772">
          <cell r="O1772" t="str">
            <v>BiK82LbK11y-04</v>
          </cell>
        </row>
        <row r="1773">
          <cell r="O1773" t="str">
            <v>BiK82LbK12--04</v>
          </cell>
        </row>
        <row r="1774">
          <cell r="O1774" t="str">
            <v>BiK82LbK12y-04</v>
          </cell>
        </row>
        <row r="1775">
          <cell r="O1775" t="str">
            <v>BiK82LbKA3--04</v>
          </cell>
        </row>
        <row r="1776">
          <cell r="O1776" t="str">
            <v>BiK82LbKA3y-04</v>
          </cell>
        </row>
        <row r="1777">
          <cell r="O1777" t="str">
            <v>BiK82LbKWK--04</v>
          </cell>
        </row>
        <row r="1778">
          <cell r="O1778" t="str">
            <v>BiK82LbKWKy-04</v>
          </cell>
        </row>
        <row r="1779">
          <cell r="O1779" t="str">
            <v>BiK82Lby----04</v>
          </cell>
        </row>
        <row r="1780">
          <cell r="O1780" t="str">
            <v>BiK82LK09---04</v>
          </cell>
        </row>
        <row r="1781">
          <cell r="O1781" t="str">
            <v>BiK82LK09y--04</v>
          </cell>
        </row>
        <row r="1782">
          <cell r="O1782" t="str">
            <v>BiK82LK10---04</v>
          </cell>
        </row>
        <row r="1783">
          <cell r="O1783" t="str">
            <v>BiK82LK10y--04</v>
          </cell>
        </row>
        <row r="1784">
          <cell r="O1784" t="str">
            <v>BiK82LK11---04</v>
          </cell>
        </row>
        <row r="1785">
          <cell r="O1785" t="str">
            <v>BiK82LK11y--04</v>
          </cell>
        </row>
        <row r="1786">
          <cell r="O1786" t="str">
            <v>BiK82LK12---04</v>
          </cell>
        </row>
        <row r="1787">
          <cell r="O1787" t="str">
            <v>BiK82LK12y--04</v>
          </cell>
        </row>
        <row r="1788">
          <cell r="O1788" t="str">
            <v>BiK82LKA3---04</v>
          </cell>
        </row>
        <row r="1789">
          <cell r="O1789" t="str">
            <v>BiK82LKA3y--04</v>
          </cell>
        </row>
        <row r="1790">
          <cell r="O1790" t="str">
            <v>BiK82LKWK---04</v>
          </cell>
        </row>
        <row r="1791">
          <cell r="O1791" t="str">
            <v>BiK82LKWKy--04</v>
          </cell>
        </row>
        <row r="1792">
          <cell r="O1792" t="str">
            <v>BiK82Ly-----04</v>
          </cell>
        </row>
        <row r="1793">
          <cell r="O1793" t="str">
            <v>BiK82M2-----04</v>
          </cell>
        </row>
        <row r="1794">
          <cell r="O1794" t="str">
            <v>BiK82M2b----04</v>
          </cell>
        </row>
        <row r="1795">
          <cell r="O1795" t="str">
            <v>BiK82M2bK09-04</v>
          </cell>
        </row>
        <row r="1796">
          <cell r="O1796" t="str">
            <v>BiK82M2bK09y04</v>
          </cell>
        </row>
        <row r="1797">
          <cell r="O1797" t="str">
            <v>BiK82M2bK10-04</v>
          </cell>
        </row>
        <row r="1798">
          <cell r="O1798" t="str">
            <v>BiK82M2bK10y04</v>
          </cell>
        </row>
        <row r="1799">
          <cell r="O1799" t="str">
            <v>BiK82M2bK11-04</v>
          </cell>
        </row>
        <row r="1800">
          <cell r="O1800" t="str">
            <v>BiK82M2bK11y04</v>
          </cell>
        </row>
        <row r="1801">
          <cell r="O1801" t="str">
            <v>BiK82M2bK12-04</v>
          </cell>
        </row>
        <row r="1802">
          <cell r="O1802" t="str">
            <v>BiK82M2bK12y04</v>
          </cell>
        </row>
        <row r="1803">
          <cell r="O1803" t="str">
            <v>BiK82M2bKA3-04</v>
          </cell>
        </row>
        <row r="1804">
          <cell r="O1804" t="str">
            <v>BiK82M2bKA3y04</v>
          </cell>
        </row>
        <row r="1805">
          <cell r="O1805" t="str">
            <v>BiK82M2bKWK-04</v>
          </cell>
        </row>
        <row r="1806">
          <cell r="O1806" t="str">
            <v>BiK82M2bKWKy04</v>
          </cell>
        </row>
        <row r="1807">
          <cell r="O1807" t="str">
            <v>BiK82M2by---04</v>
          </cell>
        </row>
        <row r="1808">
          <cell r="O1808" t="str">
            <v>BiK82M2K09--04</v>
          </cell>
        </row>
        <row r="1809">
          <cell r="O1809" t="str">
            <v>BiK82M2K09y-04</v>
          </cell>
        </row>
        <row r="1810">
          <cell r="O1810" t="str">
            <v>BiK82M2K10--04</v>
          </cell>
        </row>
        <row r="1811">
          <cell r="O1811" t="str">
            <v>BiK82M2K10y-04</v>
          </cell>
        </row>
        <row r="1812">
          <cell r="O1812" t="str">
            <v>BiK82M2K11--04</v>
          </cell>
        </row>
        <row r="1813">
          <cell r="O1813" t="str">
            <v>BiK82M2K11y-04</v>
          </cell>
        </row>
        <row r="1814">
          <cell r="O1814" t="str">
            <v>BiK82M2K12--04</v>
          </cell>
        </row>
        <row r="1815">
          <cell r="O1815" t="str">
            <v>BiK82M2K12y-04</v>
          </cell>
        </row>
        <row r="1816">
          <cell r="O1816" t="str">
            <v>BiK82M2KA3--04</v>
          </cell>
        </row>
        <row r="1817">
          <cell r="O1817" t="str">
            <v>BiK82M2KA3y-04</v>
          </cell>
        </row>
        <row r="1818">
          <cell r="O1818" t="str">
            <v>BiK82M2KWK--04</v>
          </cell>
        </row>
        <row r="1819">
          <cell r="O1819" t="str">
            <v>BiK82M2KWKy-04</v>
          </cell>
        </row>
        <row r="1820">
          <cell r="O1820" t="str">
            <v>BiK82M2y----04</v>
          </cell>
        </row>
        <row r="1821">
          <cell r="O1821" t="str">
            <v>BiK82X2-----04</v>
          </cell>
        </row>
        <row r="1822">
          <cell r="O1822" t="str">
            <v>BiK82X2b----04</v>
          </cell>
        </row>
        <row r="1823">
          <cell r="O1823" t="str">
            <v>BiK82X2bK09-04</v>
          </cell>
        </row>
        <row r="1824">
          <cell r="O1824" t="str">
            <v>BiK82X2bK09y04</v>
          </cell>
        </row>
        <row r="1825">
          <cell r="O1825" t="str">
            <v>BiK82X2bK10-04</v>
          </cell>
        </row>
        <row r="1826">
          <cell r="O1826" t="str">
            <v>BiK82X2bK10y04</v>
          </cell>
        </row>
        <row r="1827">
          <cell r="O1827" t="str">
            <v>BiK82X2bK11-04</v>
          </cell>
        </row>
        <row r="1828">
          <cell r="O1828" t="str">
            <v>BiK82X2bK11y04</v>
          </cell>
        </row>
        <row r="1829">
          <cell r="O1829" t="str">
            <v>BiK82X2bK12-04</v>
          </cell>
        </row>
        <row r="1830">
          <cell r="O1830" t="str">
            <v>BiK82X2bK12y04</v>
          </cell>
        </row>
        <row r="1831">
          <cell r="O1831" t="str">
            <v>BiK82X2bKA3-04</v>
          </cell>
        </row>
        <row r="1832">
          <cell r="O1832" t="str">
            <v>BiK82X2bKA3y04</v>
          </cell>
        </row>
        <row r="1833">
          <cell r="O1833" t="str">
            <v>BiK82X2bKWK-04</v>
          </cell>
        </row>
        <row r="1834">
          <cell r="O1834" t="str">
            <v>BiK82X2bKWKy04</v>
          </cell>
        </row>
        <row r="1835">
          <cell r="O1835" t="str">
            <v>BiK82X2by---04</v>
          </cell>
        </row>
        <row r="1836">
          <cell r="O1836" t="str">
            <v>BiK82X2K09--04</v>
          </cell>
        </row>
        <row r="1837">
          <cell r="O1837" t="str">
            <v>BiK82X2K09y-04</v>
          </cell>
        </row>
        <row r="1838">
          <cell r="O1838" t="str">
            <v>BiK82X2K10--04</v>
          </cell>
        </row>
        <row r="1839">
          <cell r="O1839" t="str">
            <v>BiK82X2K10y-04</v>
          </cell>
        </row>
        <row r="1840">
          <cell r="O1840" t="str">
            <v>BiK82X2K11--04</v>
          </cell>
        </row>
        <row r="1841">
          <cell r="O1841" t="str">
            <v>BiK82X2K11y-04</v>
          </cell>
        </row>
        <row r="1842">
          <cell r="O1842" t="str">
            <v>BiK82X2K12--04</v>
          </cell>
        </row>
        <row r="1843">
          <cell r="O1843" t="str">
            <v>BiK82X2K12y-04</v>
          </cell>
        </row>
        <row r="1844">
          <cell r="O1844" t="str">
            <v>BiK82X2KA3--04</v>
          </cell>
        </row>
        <row r="1845">
          <cell r="O1845" t="str">
            <v>BiK82X2KA3y-04</v>
          </cell>
        </row>
        <row r="1846">
          <cell r="O1846" t="str">
            <v>BiK82X2KWK--04</v>
          </cell>
        </row>
        <row r="1847">
          <cell r="O1847" t="str">
            <v>BiK82X2KWKy-04</v>
          </cell>
        </row>
        <row r="1848">
          <cell r="O1848" t="str">
            <v>BiK82X2y----04</v>
          </cell>
        </row>
        <row r="1849">
          <cell r="O1849" t="str">
            <v>BiK82y------04</v>
          </cell>
        </row>
        <row r="1850">
          <cell r="O1850" t="str">
            <v>BiK83-------04</v>
          </cell>
        </row>
        <row r="1851">
          <cell r="O1851" t="str">
            <v>BiK83a2-----04</v>
          </cell>
        </row>
        <row r="1852">
          <cell r="O1852" t="str">
            <v>BiK83a2b----04</v>
          </cell>
        </row>
        <row r="1853">
          <cell r="O1853" t="str">
            <v>BiK83a2bK09-04</v>
          </cell>
        </row>
        <row r="1854">
          <cell r="O1854" t="str">
            <v>BiK83a2bK10-04</v>
          </cell>
        </row>
        <row r="1855">
          <cell r="O1855" t="str">
            <v>BiK83a2bK11-04</v>
          </cell>
        </row>
        <row r="1856">
          <cell r="O1856" t="str">
            <v>BiK83a2bK12-04</v>
          </cell>
        </row>
        <row r="1857">
          <cell r="O1857" t="str">
            <v>BiK83a2bKWK-04</v>
          </cell>
        </row>
        <row r="1858">
          <cell r="O1858" t="str">
            <v>BiK83a2K09--04</v>
          </cell>
        </row>
        <row r="1859">
          <cell r="O1859" t="str">
            <v>BiK83a2K10--04</v>
          </cell>
        </row>
        <row r="1860">
          <cell r="O1860" t="str">
            <v>BiK83a2K11--04</v>
          </cell>
        </row>
        <row r="1861">
          <cell r="O1861" t="str">
            <v>BiK83a2K12--04</v>
          </cell>
        </row>
        <row r="1862">
          <cell r="O1862" t="str">
            <v>BiK83a2KWK--04</v>
          </cell>
        </row>
        <row r="1863">
          <cell r="O1863" t="str">
            <v>BiK83a3-----04</v>
          </cell>
        </row>
        <row r="1864">
          <cell r="O1864" t="str">
            <v>BiK83a3b----04</v>
          </cell>
        </row>
        <row r="1865">
          <cell r="O1865" t="str">
            <v>BiK83a3bK09-04</v>
          </cell>
        </row>
        <row r="1866">
          <cell r="O1866" t="str">
            <v>BiK83a3bK10-04</v>
          </cell>
        </row>
        <row r="1867">
          <cell r="O1867" t="str">
            <v>BiK83a3bK11-04</v>
          </cell>
        </row>
        <row r="1868">
          <cell r="O1868" t="str">
            <v>BiK83a3bK12-04</v>
          </cell>
        </row>
        <row r="1869">
          <cell r="O1869" t="str">
            <v>BiK83a3bKWK-04</v>
          </cell>
        </row>
        <row r="1870">
          <cell r="O1870" t="str">
            <v>BiK83a3K09--04</v>
          </cell>
        </row>
        <row r="1871">
          <cell r="O1871" t="str">
            <v>BiK83a3K10--04</v>
          </cell>
        </row>
        <row r="1872">
          <cell r="O1872" t="str">
            <v>BiK83a3K11--04</v>
          </cell>
        </row>
        <row r="1873">
          <cell r="O1873" t="str">
            <v>BiK83a3K12--04</v>
          </cell>
        </row>
        <row r="1874">
          <cell r="O1874" t="str">
            <v>BiK83a3KWK--04</v>
          </cell>
        </row>
        <row r="1875">
          <cell r="O1875" t="str">
            <v>BiK83b------04</v>
          </cell>
        </row>
        <row r="1876">
          <cell r="O1876" t="str">
            <v>BiK83bK09---04</v>
          </cell>
        </row>
        <row r="1877">
          <cell r="O1877" t="str">
            <v>BiK83bK10---04</v>
          </cell>
        </row>
        <row r="1878">
          <cell r="O1878" t="str">
            <v>BiK83bK11---04</v>
          </cell>
        </row>
        <row r="1879">
          <cell r="O1879" t="str">
            <v>BiK83bK12---04</v>
          </cell>
        </row>
        <row r="1880">
          <cell r="O1880" t="str">
            <v>BiK83bKWK---04</v>
          </cell>
        </row>
        <row r="1881">
          <cell r="O1881" t="str">
            <v>BiK83K09----04</v>
          </cell>
        </row>
        <row r="1882">
          <cell r="O1882" t="str">
            <v>BiK83K10----04</v>
          </cell>
        </row>
        <row r="1883">
          <cell r="O1883" t="str">
            <v>BiK83K11----04</v>
          </cell>
        </row>
        <row r="1884">
          <cell r="O1884" t="str">
            <v>BiK83K12----04</v>
          </cell>
        </row>
        <row r="1885">
          <cell r="O1885" t="str">
            <v>BiK83KWK----04</v>
          </cell>
        </row>
        <row r="1886">
          <cell r="O1886" t="str">
            <v>BiK84-------04</v>
          </cell>
        </row>
        <row r="1887">
          <cell r="O1887" t="str">
            <v>BiK84K09----04</v>
          </cell>
        </row>
        <row r="1888">
          <cell r="O1888" t="str">
            <v>BiK84K10----04</v>
          </cell>
        </row>
        <row r="1889">
          <cell r="O1889" t="str">
            <v>BiK84K11----04</v>
          </cell>
        </row>
        <row r="1890">
          <cell r="O1890" t="str">
            <v>BiK84K12----04</v>
          </cell>
        </row>
        <row r="1891">
          <cell r="O1891" t="str">
            <v>BiK84KWK----04</v>
          </cell>
        </row>
        <row r="1892">
          <cell r="O1892" t="str">
            <v>BiK85-------04</v>
          </cell>
        </row>
        <row r="1893">
          <cell r="O1893" t="str">
            <v>BiK85K09----04</v>
          </cell>
        </row>
        <row r="1894">
          <cell r="O1894" t="str">
            <v>BiK85K10----04</v>
          </cell>
        </row>
        <row r="1895">
          <cell r="O1895" t="str">
            <v>BiK85K11----04</v>
          </cell>
        </row>
        <row r="1896">
          <cell r="O1896" t="str">
            <v>BiK85K12----04</v>
          </cell>
        </row>
        <row r="1897">
          <cell r="O1897" t="str">
            <v>BiK81GbK13y-04</v>
          </cell>
        </row>
        <row r="1898">
          <cell r="O1898" t="str">
            <v>BiK81M1K14y-04</v>
          </cell>
        </row>
        <row r="1899">
          <cell r="O1899" t="str">
            <v>BiK81M1K15y-04</v>
          </cell>
        </row>
        <row r="1900">
          <cell r="O1900" t="str">
            <v>BiK81M1bK13y04</v>
          </cell>
        </row>
        <row r="1901">
          <cell r="O1901" t="str">
            <v>BiK82GbK13y-04</v>
          </cell>
        </row>
        <row r="1902">
          <cell r="O1902" t="str">
            <v>BiK82M2K14y-04</v>
          </cell>
        </row>
        <row r="1903">
          <cell r="O1903" t="str">
            <v>BiK82M2K15y-04</v>
          </cell>
        </row>
        <row r="1904">
          <cell r="O1904" t="str">
            <v>BiK82M2bK13y04</v>
          </cell>
        </row>
        <row r="1905">
          <cell r="O1905" t="str">
            <v>BiK83K15----04</v>
          </cell>
        </row>
        <row r="1906">
          <cell r="O1906" t="str">
            <v>BiK83a2bK13-04</v>
          </cell>
        </row>
        <row r="1907">
          <cell r="O1907" t="str">
            <v>BiK84K13----04</v>
          </cell>
        </row>
        <row r="1908">
          <cell r="O1908" t="str">
            <v>BiK81-------05</v>
          </cell>
        </row>
        <row r="1909">
          <cell r="O1909" t="str">
            <v>BiK81a1-----05</v>
          </cell>
        </row>
        <row r="1910">
          <cell r="O1910" t="str">
            <v>BiK81a1b----05</v>
          </cell>
        </row>
        <row r="1911">
          <cell r="O1911" t="str">
            <v>BiK81a1bK09-05</v>
          </cell>
        </row>
        <row r="1912">
          <cell r="O1912" t="str">
            <v>BiK81a1bK09y05</v>
          </cell>
        </row>
        <row r="1913">
          <cell r="O1913" t="str">
            <v>BiK81a1bK10-05</v>
          </cell>
        </row>
        <row r="1914">
          <cell r="O1914" t="str">
            <v>BiK81a1bK10y05</v>
          </cell>
        </row>
        <row r="1915">
          <cell r="O1915" t="str">
            <v>BiK81a1bK11-05</v>
          </cell>
        </row>
        <row r="1916">
          <cell r="O1916" t="str">
            <v>BiK81a1bK11y05</v>
          </cell>
        </row>
        <row r="1917">
          <cell r="O1917" t="str">
            <v>BiK81a1bK12-05</v>
          </cell>
        </row>
        <row r="1918">
          <cell r="O1918" t="str">
            <v>BiK81a1bK12y05</v>
          </cell>
        </row>
        <row r="1919">
          <cell r="O1919" t="str">
            <v>BiK81a1bKA3-05</v>
          </cell>
        </row>
        <row r="1920">
          <cell r="O1920" t="str">
            <v>BiK81a1bKA3y05</v>
          </cell>
        </row>
        <row r="1921">
          <cell r="O1921" t="str">
            <v>BiK81a1bKWK-05</v>
          </cell>
        </row>
        <row r="1922">
          <cell r="O1922" t="str">
            <v>BiK81a1bKWKy05</v>
          </cell>
        </row>
        <row r="1923">
          <cell r="O1923" t="str">
            <v>BiK81a1by---05</v>
          </cell>
        </row>
        <row r="1924">
          <cell r="O1924" t="str">
            <v>BiK81a1K09--05</v>
          </cell>
        </row>
        <row r="1925">
          <cell r="O1925" t="str">
            <v>BiK81a1K09y-05</v>
          </cell>
        </row>
        <row r="1926">
          <cell r="O1926" t="str">
            <v>BiK81a1K10--05</v>
          </cell>
        </row>
        <row r="1927">
          <cell r="O1927" t="str">
            <v>BiK81a1K10y-05</v>
          </cell>
        </row>
        <row r="1928">
          <cell r="O1928" t="str">
            <v>BiK81a1K11--05</v>
          </cell>
        </row>
        <row r="1929">
          <cell r="O1929" t="str">
            <v>BiK81a1K11y-05</v>
          </cell>
        </row>
        <row r="1930">
          <cell r="O1930" t="str">
            <v>BiK81a1K12--05</v>
          </cell>
        </row>
        <row r="1931">
          <cell r="O1931" t="str">
            <v>BiK81a1K12y-05</v>
          </cell>
        </row>
        <row r="1932">
          <cell r="O1932" t="str">
            <v>BiK81a1KA3--05</v>
          </cell>
        </row>
        <row r="1933">
          <cell r="O1933" t="str">
            <v>BiK81a1KA3y-05</v>
          </cell>
        </row>
        <row r="1934">
          <cell r="O1934" t="str">
            <v>BiK81a1KWK--05</v>
          </cell>
        </row>
        <row r="1935">
          <cell r="O1935" t="str">
            <v>BiK81a1KWKy-05</v>
          </cell>
        </row>
        <row r="1936">
          <cell r="O1936" t="str">
            <v>BiK81a1y----05</v>
          </cell>
        </row>
        <row r="1937">
          <cell r="O1937" t="str">
            <v>BiK81b------05</v>
          </cell>
        </row>
        <row r="1938">
          <cell r="O1938" t="str">
            <v>BiK81bK09---05</v>
          </cell>
        </row>
        <row r="1939">
          <cell r="O1939" t="str">
            <v>BiK81bK09y--05</v>
          </cell>
        </row>
        <row r="1940">
          <cell r="O1940" t="str">
            <v>BiK81bK10---05</v>
          </cell>
        </row>
        <row r="1941">
          <cell r="O1941" t="str">
            <v>BiK81bK10y--05</v>
          </cell>
        </row>
        <row r="1942">
          <cell r="O1942" t="str">
            <v>BiK81bK11---05</v>
          </cell>
        </row>
        <row r="1943">
          <cell r="O1943" t="str">
            <v>BiK81bK11y--05</v>
          </cell>
        </row>
        <row r="1944">
          <cell r="O1944" t="str">
            <v>BiK81bK12---05</v>
          </cell>
        </row>
        <row r="1945">
          <cell r="O1945" t="str">
            <v>BiK81bK12y--05</v>
          </cell>
        </row>
        <row r="1946">
          <cell r="O1946" t="str">
            <v>BiK81bKA3---05</v>
          </cell>
        </row>
        <row r="1947">
          <cell r="O1947" t="str">
            <v>BiK81bKA3y--05</v>
          </cell>
        </row>
        <row r="1948">
          <cell r="O1948" t="str">
            <v>BiK81bKWK---05</v>
          </cell>
        </row>
        <row r="1949">
          <cell r="O1949" t="str">
            <v>BiK81bKWKy--05</v>
          </cell>
        </row>
        <row r="1950">
          <cell r="O1950" t="str">
            <v>BiK81by-----05</v>
          </cell>
        </row>
        <row r="1951">
          <cell r="O1951" t="str">
            <v>BiK81G------05</v>
          </cell>
        </row>
        <row r="1952">
          <cell r="O1952" t="str">
            <v>BiK81Gb-----05</v>
          </cell>
        </row>
        <row r="1953">
          <cell r="O1953" t="str">
            <v>BiK81GbK09--05</v>
          </cell>
        </row>
        <row r="1954">
          <cell r="O1954" t="str">
            <v>BiK81GbK09y-05</v>
          </cell>
        </row>
        <row r="1955">
          <cell r="O1955" t="str">
            <v>BiK81GbK10--05</v>
          </cell>
        </row>
        <row r="1956">
          <cell r="O1956" t="str">
            <v>BiK81GbK10y-05</v>
          </cell>
        </row>
        <row r="1957">
          <cell r="O1957" t="str">
            <v>BiK81GbK11--05</v>
          </cell>
        </row>
        <row r="1958">
          <cell r="O1958" t="str">
            <v>BiK81GbK11y-05</v>
          </cell>
        </row>
        <row r="1959">
          <cell r="O1959" t="str">
            <v>BiK81GbK12--05</v>
          </cell>
        </row>
        <row r="1960">
          <cell r="O1960" t="str">
            <v>BiK81GbK12y-05</v>
          </cell>
        </row>
        <row r="1961">
          <cell r="O1961" t="str">
            <v>BiK81GbKA3--05</v>
          </cell>
        </row>
        <row r="1962">
          <cell r="O1962" t="str">
            <v>BiK81GbKA3y-05</v>
          </cell>
        </row>
        <row r="1963">
          <cell r="O1963" t="str">
            <v>BiK81GbKWK--05</v>
          </cell>
        </row>
        <row r="1964">
          <cell r="O1964" t="str">
            <v>BiK81GbKWKy-05</v>
          </cell>
        </row>
        <row r="1965">
          <cell r="O1965" t="str">
            <v>BiK81Gby----05</v>
          </cell>
        </row>
        <row r="1966">
          <cell r="O1966" t="str">
            <v>BiK81GK09---05</v>
          </cell>
        </row>
        <row r="1967">
          <cell r="O1967" t="str">
            <v>BiK81GK09y--05</v>
          </cell>
        </row>
        <row r="1968">
          <cell r="O1968" t="str">
            <v>BiK81GK10---05</v>
          </cell>
        </row>
        <row r="1969">
          <cell r="O1969" t="str">
            <v>BiK81GK10y--05</v>
          </cell>
        </row>
        <row r="1970">
          <cell r="O1970" t="str">
            <v>BiK81GK11---05</v>
          </cell>
        </row>
        <row r="1971">
          <cell r="O1971" t="str">
            <v>BiK81GK11y--05</v>
          </cell>
        </row>
        <row r="1972">
          <cell r="O1972" t="str">
            <v>BiK81GK12---05</v>
          </cell>
        </row>
        <row r="1973">
          <cell r="O1973" t="str">
            <v>BiK81GK12y--05</v>
          </cell>
        </row>
        <row r="1974">
          <cell r="O1974" t="str">
            <v>BiK81GKA3---05</v>
          </cell>
        </row>
        <row r="1975">
          <cell r="O1975" t="str">
            <v>BiK81GKA3y--05</v>
          </cell>
        </row>
        <row r="1976">
          <cell r="O1976" t="str">
            <v>BiK81GKWK---05</v>
          </cell>
        </row>
        <row r="1977">
          <cell r="O1977" t="str">
            <v>BiK81GKWKy--05</v>
          </cell>
        </row>
        <row r="1978">
          <cell r="O1978" t="str">
            <v>BiK81Gy-----05</v>
          </cell>
        </row>
        <row r="1979">
          <cell r="O1979" t="str">
            <v>BiK81K09----05</v>
          </cell>
        </row>
        <row r="1980">
          <cell r="O1980" t="str">
            <v>BiK81K09y---05</v>
          </cell>
        </row>
        <row r="1981">
          <cell r="O1981" t="str">
            <v>BiK81K10----05</v>
          </cell>
        </row>
        <row r="1982">
          <cell r="O1982" t="str">
            <v>BiK81K10y---05</v>
          </cell>
        </row>
        <row r="1983">
          <cell r="O1983" t="str">
            <v>BiK81K11----05</v>
          </cell>
        </row>
        <row r="1984">
          <cell r="O1984" t="str">
            <v>BiK81K11y---05</v>
          </cell>
        </row>
        <row r="1985">
          <cell r="O1985" t="str">
            <v>BiK81K12----05</v>
          </cell>
        </row>
        <row r="1986">
          <cell r="O1986" t="str">
            <v>BiK81K12y---05</v>
          </cell>
        </row>
        <row r="1987">
          <cell r="O1987" t="str">
            <v>BiK81KA3----05</v>
          </cell>
        </row>
        <row r="1988">
          <cell r="O1988" t="str">
            <v>BiK81KA3y---05</v>
          </cell>
        </row>
        <row r="1989">
          <cell r="O1989" t="str">
            <v>BiK81KWK----05</v>
          </cell>
        </row>
        <row r="1990">
          <cell r="O1990" t="str">
            <v>BiK81KWKy---05</v>
          </cell>
        </row>
        <row r="1991">
          <cell r="O1991" t="str">
            <v>BiK81L------05</v>
          </cell>
        </row>
        <row r="1992">
          <cell r="O1992" t="str">
            <v>BiK81Lb-----05</v>
          </cell>
        </row>
        <row r="1993">
          <cell r="O1993" t="str">
            <v>BiK81LbK09--05</v>
          </cell>
        </row>
        <row r="1994">
          <cell r="O1994" t="str">
            <v>BiK81LbK09y-05</v>
          </cell>
        </row>
        <row r="1995">
          <cell r="O1995" t="str">
            <v>BiK81LbK10--05</v>
          </cell>
        </row>
        <row r="1996">
          <cell r="O1996" t="str">
            <v>BiK81LbK10y-05</v>
          </cell>
        </row>
        <row r="1997">
          <cell r="O1997" t="str">
            <v>BiK81LbK11--05</v>
          </cell>
        </row>
        <row r="1998">
          <cell r="O1998" t="str">
            <v>BiK81LbK11y-05</v>
          </cell>
        </row>
        <row r="1999">
          <cell r="O1999" t="str">
            <v>BiK81LbK12--05</v>
          </cell>
        </row>
        <row r="2000">
          <cell r="O2000" t="str">
            <v>BiK81LbK12y-05</v>
          </cell>
        </row>
        <row r="2001">
          <cell r="O2001" t="str">
            <v>BiK81LbKA3--05</v>
          </cell>
        </row>
        <row r="2002">
          <cell r="O2002" t="str">
            <v>BiK81LbKA3y-05</v>
          </cell>
        </row>
        <row r="2003">
          <cell r="O2003" t="str">
            <v>BiK81LbKWK--05</v>
          </cell>
        </row>
        <row r="2004">
          <cell r="O2004" t="str">
            <v>BiK81LbKWKy-05</v>
          </cell>
        </row>
        <row r="2005">
          <cell r="O2005" t="str">
            <v>BiK81Lby----05</v>
          </cell>
        </row>
        <row r="2006">
          <cell r="O2006" t="str">
            <v>BiK81LK09---05</v>
          </cell>
        </row>
        <row r="2007">
          <cell r="O2007" t="str">
            <v>BiK81LK09y--05</v>
          </cell>
        </row>
        <row r="2008">
          <cell r="O2008" t="str">
            <v>BiK81LK10---05</v>
          </cell>
        </row>
        <row r="2009">
          <cell r="O2009" t="str">
            <v>BiK81LK10y--05</v>
          </cell>
        </row>
        <row r="2010">
          <cell r="O2010" t="str">
            <v>BiK81LK11---05</v>
          </cell>
        </row>
        <row r="2011">
          <cell r="O2011" t="str">
            <v>BiK81LK11y--05</v>
          </cell>
        </row>
        <row r="2012">
          <cell r="O2012" t="str">
            <v>BiK81LK12---05</v>
          </cell>
        </row>
        <row r="2013">
          <cell r="O2013" t="str">
            <v>BiK81LK12y--05</v>
          </cell>
        </row>
        <row r="2014">
          <cell r="O2014" t="str">
            <v>BiK81LKA3---05</v>
          </cell>
        </row>
        <row r="2015">
          <cell r="O2015" t="str">
            <v>BiK81LKA3y--05</v>
          </cell>
        </row>
        <row r="2016">
          <cell r="O2016" t="str">
            <v>BiK81LKWK---05</v>
          </cell>
        </row>
        <row r="2017">
          <cell r="O2017" t="str">
            <v>BiK81LKWKy--05</v>
          </cell>
        </row>
        <row r="2018">
          <cell r="O2018" t="str">
            <v>BiK81Ly-----05</v>
          </cell>
        </row>
        <row r="2019">
          <cell r="O2019" t="str">
            <v>BiK81M1-----05</v>
          </cell>
        </row>
        <row r="2020">
          <cell r="O2020" t="str">
            <v>BiK81M1b----05</v>
          </cell>
        </row>
        <row r="2021">
          <cell r="O2021" t="str">
            <v>BiK81M1bK09-05</v>
          </cell>
        </row>
        <row r="2022">
          <cell r="O2022" t="str">
            <v>BiK81M1bK09y05</v>
          </cell>
        </row>
        <row r="2023">
          <cell r="O2023" t="str">
            <v>BiK81M1bK10-05</v>
          </cell>
        </row>
        <row r="2024">
          <cell r="O2024" t="str">
            <v>BiK81M1bK10y05</v>
          </cell>
        </row>
        <row r="2025">
          <cell r="O2025" t="str">
            <v>BiK81M1bK11-05</v>
          </cell>
        </row>
        <row r="2026">
          <cell r="O2026" t="str">
            <v>BiK81M1bK11y05</v>
          </cell>
        </row>
        <row r="2027">
          <cell r="O2027" t="str">
            <v>BiK81M1bK12-05</v>
          </cell>
        </row>
        <row r="2028">
          <cell r="O2028" t="str">
            <v>BiK81M1bK12y05</v>
          </cell>
        </row>
        <row r="2029">
          <cell r="O2029" t="str">
            <v>BiK81M1bKA3-05</v>
          </cell>
        </row>
        <row r="2030">
          <cell r="O2030" t="str">
            <v>BiK81M1bKA3y05</v>
          </cell>
        </row>
        <row r="2031">
          <cell r="O2031" t="str">
            <v>BiK81M1bKWK-05</v>
          </cell>
        </row>
        <row r="2032">
          <cell r="O2032" t="str">
            <v>BiK81M1bKWKy05</v>
          </cell>
        </row>
        <row r="2033">
          <cell r="O2033" t="str">
            <v>BiK81M1by---05</v>
          </cell>
        </row>
        <row r="2034">
          <cell r="O2034" t="str">
            <v>BiK81M1K09--05</v>
          </cell>
        </row>
        <row r="2035">
          <cell r="O2035" t="str">
            <v>BiK81M1K09y-05</v>
          </cell>
        </row>
        <row r="2036">
          <cell r="O2036" t="str">
            <v>BiK81M1K10--05</v>
          </cell>
        </row>
        <row r="2037">
          <cell r="O2037" t="str">
            <v>BiK81M1K10y-05</v>
          </cell>
        </row>
        <row r="2038">
          <cell r="O2038" t="str">
            <v>BiK81M1K11--05</v>
          </cell>
        </row>
        <row r="2039">
          <cell r="O2039" t="str">
            <v>BiK81M1K11y-05</v>
          </cell>
        </row>
        <row r="2040">
          <cell r="O2040" t="str">
            <v>BiK81M1K12--05</v>
          </cell>
        </row>
        <row r="2041">
          <cell r="O2041" t="str">
            <v>BiK81M1K12y-05</v>
          </cell>
        </row>
        <row r="2042">
          <cell r="O2042" t="str">
            <v>BiK81M1KA3--05</v>
          </cell>
        </row>
        <row r="2043">
          <cell r="O2043" t="str">
            <v>BiK81M1KA3y-05</v>
          </cell>
        </row>
        <row r="2044">
          <cell r="O2044" t="str">
            <v>BiK81M1KWK--05</v>
          </cell>
        </row>
        <row r="2045">
          <cell r="O2045" t="str">
            <v>BiK81M1KWKy-05</v>
          </cell>
        </row>
        <row r="2046">
          <cell r="O2046" t="str">
            <v>BiK81M1y----05</v>
          </cell>
        </row>
        <row r="2047">
          <cell r="O2047" t="str">
            <v>BiK81X1-----05</v>
          </cell>
        </row>
        <row r="2048">
          <cell r="O2048" t="str">
            <v>BiK81X1b----05</v>
          </cell>
        </row>
        <row r="2049">
          <cell r="O2049" t="str">
            <v>BiK81X1bK09-05</v>
          </cell>
        </row>
        <row r="2050">
          <cell r="O2050" t="str">
            <v>BiK81X1bK09y05</v>
          </cell>
        </row>
        <row r="2051">
          <cell r="O2051" t="str">
            <v>BiK81X1bK10-05</v>
          </cell>
        </row>
        <row r="2052">
          <cell r="O2052" t="str">
            <v>BiK81X1bK10y05</v>
          </cell>
        </row>
        <row r="2053">
          <cell r="O2053" t="str">
            <v>BiK81X1bK11-05</v>
          </cell>
        </row>
        <row r="2054">
          <cell r="O2054" t="str">
            <v>BiK81X1bK11y05</v>
          </cell>
        </row>
        <row r="2055">
          <cell r="O2055" t="str">
            <v>BiK81X1bK12-05</v>
          </cell>
        </row>
        <row r="2056">
          <cell r="O2056" t="str">
            <v>BiK81X1bK12y05</v>
          </cell>
        </row>
        <row r="2057">
          <cell r="O2057" t="str">
            <v>BiK81X1bKA3-05</v>
          </cell>
        </row>
        <row r="2058">
          <cell r="O2058" t="str">
            <v>BiK81X1bKA3y05</v>
          </cell>
        </row>
        <row r="2059">
          <cell r="O2059" t="str">
            <v>BiK81X1bKWK-05</v>
          </cell>
        </row>
        <row r="2060">
          <cell r="O2060" t="str">
            <v>BiK81X1bKWKy05</v>
          </cell>
        </row>
        <row r="2061">
          <cell r="O2061" t="str">
            <v>BiK81X1by---05</v>
          </cell>
        </row>
        <row r="2062">
          <cell r="O2062" t="str">
            <v>BiK81X1K09--05</v>
          </cell>
        </row>
        <row r="2063">
          <cell r="O2063" t="str">
            <v>BiK81X1K09y-05</v>
          </cell>
        </row>
        <row r="2064">
          <cell r="O2064" t="str">
            <v>BiK81X1K10--05</v>
          </cell>
        </row>
        <row r="2065">
          <cell r="O2065" t="str">
            <v>BiK81X1K10y-05</v>
          </cell>
        </row>
        <row r="2066">
          <cell r="O2066" t="str">
            <v>BiK81X1K11--05</v>
          </cell>
        </row>
        <row r="2067">
          <cell r="O2067" t="str">
            <v>BiK81X1K11y-05</v>
          </cell>
        </row>
        <row r="2068">
          <cell r="O2068" t="str">
            <v>BiK81X1K12--05</v>
          </cell>
        </row>
        <row r="2069">
          <cell r="O2069" t="str">
            <v>BiK81X1K12y-05</v>
          </cell>
        </row>
        <row r="2070">
          <cell r="O2070" t="str">
            <v>BiK81X1KA3--05</v>
          </cell>
        </row>
        <row r="2071">
          <cell r="O2071" t="str">
            <v>BiK81X1KA3y-05</v>
          </cell>
        </row>
        <row r="2072">
          <cell r="O2072" t="str">
            <v>BiK81X1KWK--05</v>
          </cell>
        </row>
        <row r="2073">
          <cell r="O2073" t="str">
            <v>BiK81X1KWKy-05</v>
          </cell>
        </row>
        <row r="2074">
          <cell r="O2074" t="str">
            <v>BiK81X1y----05</v>
          </cell>
        </row>
        <row r="2075">
          <cell r="O2075" t="str">
            <v>BiK81y------05</v>
          </cell>
        </row>
        <row r="2076">
          <cell r="O2076" t="str">
            <v>BiK82-------05</v>
          </cell>
        </row>
        <row r="2077">
          <cell r="O2077" t="str">
            <v>BiK82a1-----05</v>
          </cell>
        </row>
        <row r="2078">
          <cell r="O2078" t="str">
            <v>BiK82a1b----05</v>
          </cell>
        </row>
        <row r="2079">
          <cell r="O2079" t="str">
            <v>BiK82a1bK09-05</v>
          </cell>
        </row>
        <row r="2080">
          <cell r="O2080" t="str">
            <v>BiK82a1bK09y05</v>
          </cell>
        </row>
        <row r="2081">
          <cell r="O2081" t="str">
            <v>BiK82a1bK10-05</v>
          </cell>
        </row>
        <row r="2082">
          <cell r="O2082" t="str">
            <v>BiK82a1bK10y05</v>
          </cell>
        </row>
        <row r="2083">
          <cell r="O2083" t="str">
            <v>BiK82a1bK11-05</v>
          </cell>
        </row>
        <row r="2084">
          <cell r="O2084" t="str">
            <v>BiK82a1bK11y05</v>
          </cell>
        </row>
        <row r="2085">
          <cell r="O2085" t="str">
            <v>BiK82a1bK12-05</v>
          </cell>
        </row>
        <row r="2086">
          <cell r="O2086" t="str">
            <v>BiK82a1bK12y05</v>
          </cell>
        </row>
        <row r="2087">
          <cell r="O2087" t="str">
            <v>BiK82a1bKA3-05</v>
          </cell>
        </row>
        <row r="2088">
          <cell r="O2088" t="str">
            <v>BiK82a1bKA3y05</v>
          </cell>
        </row>
        <row r="2089">
          <cell r="O2089" t="str">
            <v>BiK82a1bKWK-05</v>
          </cell>
        </row>
        <row r="2090">
          <cell r="O2090" t="str">
            <v>BiK82a1bKWKy05</v>
          </cell>
        </row>
        <row r="2091">
          <cell r="O2091" t="str">
            <v>BiK82a1by---05</v>
          </cell>
        </row>
        <row r="2092">
          <cell r="O2092" t="str">
            <v>BiK82a1K09--05</v>
          </cell>
        </row>
        <row r="2093">
          <cell r="O2093" t="str">
            <v>BiK82a1K09y-05</v>
          </cell>
        </row>
        <row r="2094">
          <cell r="O2094" t="str">
            <v>BiK82a1K10--05</v>
          </cell>
        </row>
        <row r="2095">
          <cell r="O2095" t="str">
            <v>BiK82a1K10y-05</v>
          </cell>
        </row>
        <row r="2096">
          <cell r="O2096" t="str">
            <v>BiK82a1K11--05</v>
          </cell>
        </row>
        <row r="2097">
          <cell r="O2097" t="str">
            <v>BiK82a1K11y-05</v>
          </cell>
        </row>
        <row r="2098">
          <cell r="O2098" t="str">
            <v>BiK82a1K12--05</v>
          </cell>
        </row>
        <row r="2099">
          <cell r="O2099" t="str">
            <v>BiK82a1K12y-05</v>
          </cell>
        </row>
        <row r="2100">
          <cell r="O2100" t="str">
            <v>BiK82a1KA3--05</v>
          </cell>
        </row>
        <row r="2101">
          <cell r="O2101" t="str">
            <v>BiK82a1KA3y-05</v>
          </cell>
        </row>
        <row r="2102">
          <cell r="O2102" t="str">
            <v>BiK82a1KWK--05</v>
          </cell>
        </row>
        <row r="2103">
          <cell r="O2103" t="str">
            <v>BiK82a1KWKy-05</v>
          </cell>
        </row>
        <row r="2104">
          <cell r="O2104" t="str">
            <v>BiK82a1y----05</v>
          </cell>
        </row>
        <row r="2105">
          <cell r="O2105" t="str">
            <v>BiK82b------05</v>
          </cell>
        </row>
        <row r="2106">
          <cell r="O2106" t="str">
            <v>BiK82bK09---05</v>
          </cell>
        </row>
        <row r="2107">
          <cell r="O2107" t="str">
            <v>BiK82bK09y--05</v>
          </cell>
        </row>
        <row r="2108">
          <cell r="O2108" t="str">
            <v>BiK82bK10---05</v>
          </cell>
        </row>
        <row r="2109">
          <cell r="O2109" t="str">
            <v>BiK82bK10y--05</v>
          </cell>
        </row>
        <row r="2110">
          <cell r="O2110" t="str">
            <v>BiK82bK11---05</v>
          </cell>
        </row>
        <row r="2111">
          <cell r="O2111" t="str">
            <v>BiK82bK11y--05</v>
          </cell>
        </row>
        <row r="2112">
          <cell r="O2112" t="str">
            <v>BiK82bK12---05</v>
          </cell>
        </row>
        <row r="2113">
          <cell r="O2113" t="str">
            <v>BiK82bK12y--05</v>
          </cell>
        </row>
        <row r="2114">
          <cell r="O2114" t="str">
            <v>BiK82bKA3---05</v>
          </cell>
        </row>
        <row r="2115">
          <cell r="O2115" t="str">
            <v>BiK82bKA3y--05</v>
          </cell>
        </row>
        <row r="2116">
          <cell r="O2116" t="str">
            <v>BiK82bKWK---05</v>
          </cell>
        </row>
        <row r="2117">
          <cell r="O2117" t="str">
            <v>BiK82bKWKy--05</v>
          </cell>
        </row>
        <row r="2118">
          <cell r="O2118" t="str">
            <v>BiK82by-----05</v>
          </cell>
        </row>
        <row r="2119">
          <cell r="O2119" t="str">
            <v>BiK82G------05</v>
          </cell>
        </row>
        <row r="2120">
          <cell r="O2120" t="str">
            <v>BiK82Gb-----05</v>
          </cell>
        </row>
        <row r="2121">
          <cell r="O2121" t="str">
            <v>BiK82GbK09--05</v>
          </cell>
        </row>
        <row r="2122">
          <cell r="O2122" t="str">
            <v>BiK82GbK09y-05</v>
          </cell>
        </row>
        <row r="2123">
          <cell r="O2123" t="str">
            <v>BiK82GbK10--05</v>
          </cell>
        </row>
        <row r="2124">
          <cell r="O2124" t="str">
            <v>BiK82GbK10y-05</v>
          </cell>
        </row>
        <row r="2125">
          <cell r="O2125" t="str">
            <v>BiK82GbK11--05</v>
          </cell>
        </row>
        <row r="2126">
          <cell r="O2126" t="str">
            <v>BiK82GbK11y-05</v>
          </cell>
        </row>
        <row r="2127">
          <cell r="O2127" t="str">
            <v>BiK82GbK12--05</v>
          </cell>
        </row>
        <row r="2128">
          <cell r="O2128" t="str">
            <v>BiK82GbK12y-05</v>
          </cell>
        </row>
        <row r="2129">
          <cell r="O2129" t="str">
            <v>BiK82GbKA3--05</v>
          </cell>
        </row>
        <row r="2130">
          <cell r="O2130" t="str">
            <v>BiK82GbKA3y-05</v>
          </cell>
        </row>
        <row r="2131">
          <cell r="O2131" t="str">
            <v>BiK82GbKWK--05</v>
          </cell>
        </row>
        <row r="2132">
          <cell r="O2132" t="str">
            <v>BiK82GbKWKy-05</v>
          </cell>
        </row>
        <row r="2133">
          <cell r="O2133" t="str">
            <v>BiK82Gby----05</v>
          </cell>
        </row>
        <row r="2134">
          <cell r="O2134" t="str">
            <v>BiK82GK09---05</v>
          </cell>
        </row>
        <row r="2135">
          <cell r="O2135" t="str">
            <v>BiK82GK09y--05</v>
          </cell>
        </row>
        <row r="2136">
          <cell r="O2136" t="str">
            <v>BiK82GK10---05</v>
          </cell>
        </row>
        <row r="2137">
          <cell r="O2137" t="str">
            <v>BiK82GK10y--05</v>
          </cell>
        </row>
        <row r="2138">
          <cell r="O2138" t="str">
            <v>BiK82GK11---05</v>
          </cell>
        </row>
        <row r="2139">
          <cell r="O2139" t="str">
            <v>BiK82GK11y--05</v>
          </cell>
        </row>
        <row r="2140">
          <cell r="O2140" t="str">
            <v>BiK82GK12---05</v>
          </cell>
        </row>
        <row r="2141">
          <cell r="O2141" t="str">
            <v>BiK82GK12y--05</v>
          </cell>
        </row>
        <row r="2142">
          <cell r="O2142" t="str">
            <v>BiK82GKA3---05</v>
          </cell>
        </row>
        <row r="2143">
          <cell r="O2143" t="str">
            <v>BiK82GKA3y--05</v>
          </cell>
        </row>
        <row r="2144">
          <cell r="O2144" t="str">
            <v>BiK82GKWK---05</v>
          </cell>
        </row>
        <row r="2145">
          <cell r="O2145" t="str">
            <v>BiK82GKWKy--05</v>
          </cell>
        </row>
        <row r="2146">
          <cell r="O2146" t="str">
            <v>BiK82Gy-----05</v>
          </cell>
        </row>
        <row r="2147">
          <cell r="O2147" t="str">
            <v>BiK82K09----05</v>
          </cell>
        </row>
        <row r="2148">
          <cell r="O2148" t="str">
            <v>BiK82K09y---05</v>
          </cell>
        </row>
        <row r="2149">
          <cell r="O2149" t="str">
            <v>BiK82K10----05</v>
          </cell>
        </row>
        <row r="2150">
          <cell r="O2150" t="str">
            <v>BiK82K10y---05</v>
          </cell>
        </row>
        <row r="2151">
          <cell r="O2151" t="str">
            <v>BiK82K11----05</v>
          </cell>
        </row>
        <row r="2152">
          <cell r="O2152" t="str">
            <v>BiK82K11y---05</v>
          </cell>
        </row>
        <row r="2153">
          <cell r="O2153" t="str">
            <v>BiK82K12----05</v>
          </cell>
        </row>
        <row r="2154">
          <cell r="O2154" t="str">
            <v>BiK82K12y---05</v>
          </cell>
        </row>
        <row r="2155">
          <cell r="O2155" t="str">
            <v>BiK82KA3----05</v>
          </cell>
        </row>
        <row r="2156">
          <cell r="O2156" t="str">
            <v>BiK82KA3y---05</v>
          </cell>
        </row>
        <row r="2157">
          <cell r="O2157" t="str">
            <v>BiK82KWK----05</v>
          </cell>
        </row>
        <row r="2158">
          <cell r="O2158" t="str">
            <v>BiK82KWKy---05</v>
          </cell>
        </row>
        <row r="2159">
          <cell r="O2159" t="str">
            <v>BiK82L------05</v>
          </cell>
        </row>
        <row r="2160">
          <cell r="O2160" t="str">
            <v>BiK82Lb-----05</v>
          </cell>
        </row>
        <row r="2161">
          <cell r="O2161" t="str">
            <v>BiK82LbK09--05</v>
          </cell>
        </row>
        <row r="2162">
          <cell r="O2162" t="str">
            <v>BiK82LbK09y-05</v>
          </cell>
        </row>
        <row r="2163">
          <cell r="O2163" t="str">
            <v>BiK82LbK10--05</v>
          </cell>
        </row>
        <row r="2164">
          <cell r="O2164" t="str">
            <v>BiK82LbK10y-05</v>
          </cell>
        </row>
        <row r="2165">
          <cell r="O2165" t="str">
            <v>BiK82LbK11--05</v>
          </cell>
        </row>
        <row r="2166">
          <cell r="O2166" t="str">
            <v>BiK82LbK11y-05</v>
          </cell>
        </row>
        <row r="2167">
          <cell r="O2167" t="str">
            <v>BiK82LbK12--05</v>
          </cell>
        </row>
        <row r="2168">
          <cell r="O2168" t="str">
            <v>BiK82LbK12y-05</v>
          </cell>
        </row>
        <row r="2169">
          <cell r="O2169" t="str">
            <v>BiK82LbKA3--05</v>
          </cell>
        </row>
        <row r="2170">
          <cell r="O2170" t="str">
            <v>BiK82LbKA3y-05</v>
          </cell>
        </row>
        <row r="2171">
          <cell r="O2171" t="str">
            <v>BiK82LbKWK--05</v>
          </cell>
        </row>
        <row r="2172">
          <cell r="O2172" t="str">
            <v>BiK82LbKWKy-05</v>
          </cell>
        </row>
        <row r="2173">
          <cell r="O2173" t="str">
            <v>BiK82Lby----05</v>
          </cell>
        </row>
        <row r="2174">
          <cell r="O2174" t="str">
            <v>BiK82LK09---05</v>
          </cell>
        </row>
        <row r="2175">
          <cell r="O2175" t="str">
            <v>BiK82LK09y--05</v>
          </cell>
        </row>
        <row r="2176">
          <cell r="O2176" t="str">
            <v>BiK82LK10---05</v>
          </cell>
        </row>
        <row r="2177">
          <cell r="O2177" t="str">
            <v>BiK82LK10y--05</v>
          </cell>
        </row>
        <row r="2178">
          <cell r="O2178" t="str">
            <v>BiK82LK11---05</v>
          </cell>
        </row>
        <row r="2179">
          <cell r="O2179" t="str">
            <v>BiK82LK11y--05</v>
          </cell>
        </row>
        <row r="2180">
          <cell r="O2180" t="str">
            <v>BiK82LK12---05</v>
          </cell>
        </row>
        <row r="2181">
          <cell r="O2181" t="str">
            <v>BiK82LK12y--05</v>
          </cell>
        </row>
        <row r="2182">
          <cell r="O2182" t="str">
            <v>BiK82LKA3---05</v>
          </cell>
        </row>
        <row r="2183">
          <cell r="O2183" t="str">
            <v>BiK82LKA3y--05</v>
          </cell>
        </row>
        <row r="2184">
          <cell r="O2184" t="str">
            <v>BiK82LKWK---05</v>
          </cell>
        </row>
        <row r="2185">
          <cell r="O2185" t="str">
            <v>BiK82LKWKy--05</v>
          </cell>
        </row>
        <row r="2186">
          <cell r="O2186" t="str">
            <v>BiK82Ly-----05</v>
          </cell>
        </row>
        <row r="2187">
          <cell r="O2187" t="str">
            <v>BiK82M2-----05</v>
          </cell>
        </row>
        <row r="2188">
          <cell r="O2188" t="str">
            <v>BiK82M2b----05</v>
          </cell>
        </row>
        <row r="2189">
          <cell r="O2189" t="str">
            <v>BiK82M2bK09-05</v>
          </cell>
        </row>
        <row r="2190">
          <cell r="O2190" t="str">
            <v>BiK82M2bK09y05</v>
          </cell>
        </row>
        <row r="2191">
          <cell r="O2191" t="str">
            <v>BiK82M2bK10-05</v>
          </cell>
        </row>
        <row r="2192">
          <cell r="O2192" t="str">
            <v>BiK82M2bK10y05</v>
          </cell>
        </row>
        <row r="2193">
          <cell r="O2193" t="str">
            <v>BiK82M2bK11-05</v>
          </cell>
        </row>
        <row r="2194">
          <cell r="O2194" t="str">
            <v>BiK82M2bK11y05</v>
          </cell>
        </row>
        <row r="2195">
          <cell r="O2195" t="str">
            <v>BiK82M2bK12-05</v>
          </cell>
        </row>
        <row r="2196">
          <cell r="O2196" t="str">
            <v>BiK82M2bK12y05</v>
          </cell>
        </row>
        <row r="2197">
          <cell r="O2197" t="str">
            <v>BiK82M2bKA3-05</v>
          </cell>
        </row>
        <row r="2198">
          <cell r="O2198" t="str">
            <v>BiK82M2bKA3y05</v>
          </cell>
        </row>
        <row r="2199">
          <cell r="O2199" t="str">
            <v>BiK82M2bKWK-05</v>
          </cell>
        </row>
        <row r="2200">
          <cell r="O2200" t="str">
            <v>BiK82M2bKWKy05</v>
          </cell>
        </row>
        <row r="2201">
          <cell r="O2201" t="str">
            <v>BiK82M2by---05</v>
          </cell>
        </row>
        <row r="2202">
          <cell r="O2202" t="str">
            <v>BiK82M2K09--05</v>
          </cell>
        </row>
        <row r="2203">
          <cell r="O2203" t="str">
            <v>BiK82M2K09y-05</v>
          </cell>
        </row>
        <row r="2204">
          <cell r="O2204" t="str">
            <v>BiK82M2K10--05</v>
          </cell>
        </row>
        <row r="2205">
          <cell r="O2205" t="str">
            <v>BiK82M2K10y-05</v>
          </cell>
        </row>
        <row r="2206">
          <cell r="O2206" t="str">
            <v>BiK82M2K11--05</v>
          </cell>
        </row>
        <row r="2207">
          <cell r="O2207" t="str">
            <v>BiK82M2K11y-05</v>
          </cell>
        </row>
        <row r="2208">
          <cell r="O2208" t="str">
            <v>BiK82M2K12--05</v>
          </cell>
        </row>
        <row r="2209">
          <cell r="O2209" t="str">
            <v>BiK82M2K12y-05</v>
          </cell>
        </row>
        <row r="2210">
          <cell r="O2210" t="str">
            <v>BiK82M2KA3--05</v>
          </cell>
        </row>
        <row r="2211">
          <cell r="O2211" t="str">
            <v>BiK82M2KA3y-05</v>
          </cell>
        </row>
        <row r="2212">
          <cell r="O2212" t="str">
            <v>BiK82M2KWK--05</v>
          </cell>
        </row>
        <row r="2213">
          <cell r="O2213" t="str">
            <v>BiK82M2KWKy-05</v>
          </cell>
        </row>
        <row r="2214">
          <cell r="O2214" t="str">
            <v>BiK82M2y----05</v>
          </cell>
        </row>
        <row r="2215">
          <cell r="O2215" t="str">
            <v>BiK82X2-----05</v>
          </cell>
        </row>
        <row r="2216">
          <cell r="O2216" t="str">
            <v>BiK82X2b----05</v>
          </cell>
        </row>
        <row r="2217">
          <cell r="O2217" t="str">
            <v>BiK82X2bK09-05</v>
          </cell>
        </row>
        <row r="2218">
          <cell r="O2218" t="str">
            <v>BiK82X2bK09y05</v>
          </cell>
        </row>
        <row r="2219">
          <cell r="O2219" t="str">
            <v>BiK82X2bK10-05</v>
          </cell>
        </row>
        <row r="2220">
          <cell r="O2220" t="str">
            <v>BiK82X2bK10y05</v>
          </cell>
        </row>
        <row r="2221">
          <cell r="O2221" t="str">
            <v>BiK82X2bK11-05</v>
          </cell>
        </row>
        <row r="2222">
          <cell r="O2222" t="str">
            <v>BiK82X2bK11y05</v>
          </cell>
        </row>
        <row r="2223">
          <cell r="O2223" t="str">
            <v>BiK82X2bK12-05</v>
          </cell>
        </row>
        <row r="2224">
          <cell r="O2224" t="str">
            <v>BiK82X2bK12y05</v>
          </cell>
        </row>
        <row r="2225">
          <cell r="O2225" t="str">
            <v>BiK82X2bKA3-05</v>
          </cell>
        </row>
        <row r="2226">
          <cell r="O2226" t="str">
            <v>BiK82X2bKA3y05</v>
          </cell>
        </row>
        <row r="2227">
          <cell r="O2227" t="str">
            <v>BiK82X2bKWK-05</v>
          </cell>
        </row>
        <row r="2228">
          <cell r="O2228" t="str">
            <v>BiK82X2bKWKy05</v>
          </cell>
        </row>
        <row r="2229">
          <cell r="O2229" t="str">
            <v>BiK82X2by---05</v>
          </cell>
        </row>
        <row r="2230">
          <cell r="O2230" t="str">
            <v>BiK82X2K09--05</v>
          </cell>
        </row>
        <row r="2231">
          <cell r="O2231" t="str">
            <v>BiK82X2K09y-05</v>
          </cell>
        </row>
        <row r="2232">
          <cell r="O2232" t="str">
            <v>BiK82X2K10--05</v>
          </cell>
        </row>
        <row r="2233">
          <cell r="O2233" t="str">
            <v>BiK82X2K10y-05</v>
          </cell>
        </row>
        <row r="2234">
          <cell r="O2234" t="str">
            <v>BiK82X2K11--05</v>
          </cell>
        </row>
        <row r="2235">
          <cell r="O2235" t="str">
            <v>BiK82X2K11y-05</v>
          </cell>
        </row>
        <row r="2236">
          <cell r="O2236" t="str">
            <v>BiK82X2K12--05</v>
          </cell>
        </row>
        <row r="2237">
          <cell r="O2237" t="str">
            <v>BiK82X2K12y-05</v>
          </cell>
        </row>
        <row r="2238">
          <cell r="O2238" t="str">
            <v>BiK82X2KA3--05</v>
          </cell>
        </row>
        <row r="2239">
          <cell r="O2239" t="str">
            <v>BiK82X2KA3y-05</v>
          </cell>
        </row>
        <row r="2240">
          <cell r="O2240" t="str">
            <v>BiK82X2KWK--05</v>
          </cell>
        </row>
        <row r="2241">
          <cell r="O2241" t="str">
            <v>BiK82X2KWKy-05</v>
          </cell>
        </row>
        <row r="2242">
          <cell r="O2242" t="str">
            <v>BiK82X2y----05</v>
          </cell>
        </row>
        <row r="2243">
          <cell r="O2243" t="str">
            <v>BiK82y------05</v>
          </cell>
        </row>
        <row r="2244">
          <cell r="O2244" t="str">
            <v>BiK83-------05</v>
          </cell>
        </row>
        <row r="2245">
          <cell r="O2245" t="str">
            <v>BiK83a2-----05</v>
          </cell>
        </row>
        <row r="2246">
          <cell r="O2246" t="str">
            <v>BiK83a2b----05</v>
          </cell>
        </row>
        <row r="2247">
          <cell r="O2247" t="str">
            <v>BiK83a2bK09-05</v>
          </cell>
        </row>
        <row r="2248">
          <cell r="O2248" t="str">
            <v>BiK83a2bK10-05</v>
          </cell>
        </row>
        <row r="2249">
          <cell r="O2249" t="str">
            <v>BiK83a2bK11-05</v>
          </cell>
        </row>
        <row r="2250">
          <cell r="O2250" t="str">
            <v>BiK83a2bK12-05</v>
          </cell>
        </row>
        <row r="2251">
          <cell r="O2251" t="str">
            <v>BiK83a2bKWK-05</v>
          </cell>
        </row>
        <row r="2252">
          <cell r="O2252" t="str">
            <v>BiK83a2K09--05</v>
          </cell>
        </row>
        <row r="2253">
          <cell r="O2253" t="str">
            <v>BiK83a2K10--05</v>
          </cell>
        </row>
        <row r="2254">
          <cell r="O2254" t="str">
            <v>BiK83a2K11--05</v>
          </cell>
        </row>
        <row r="2255">
          <cell r="O2255" t="str">
            <v>BiK83a2K12--05</v>
          </cell>
        </row>
        <row r="2256">
          <cell r="O2256" t="str">
            <v>BiK83a2KWK--05</v>
          </cell>
        </row>
        <row r="2257">
          <cell r="O2257" t="str">
            <v>BiK83a3-----05</v>
          </cell>
        </row>
        <row r="2258">
          <cell r="O2258" t="str">
            <v>BiK83a3b----05</v>
          </cell>
        </row>
        <row r="2259">
          <cell r="O2259" t="str">
            <v>BiK83a3bK09-05</v>
          </cell>
        </row>
        <row r="2260">
          <cell r="O2260" t="str">
            <v>BiK83a3bK10-05</v>
          </cell>
        </row>
        <row r="2261">
          <cell r="O2261" t="str">
            <v>BiK83a3bK11-05</v>
          </cell>
        </row>
        <row r="2262">
          <cell r="O2262" t="str">
            <v>BiK83a3bK12-05</v>
          </cell>
        </row>
        <row r="2263">
          <cell r="O2263" t="str">
            <v>BiK83a3bKWK-05</v>
          </cell>
        </row>
        <row r="2264">
          <cell r="O2264" t="str">
            <v>BiK83a3K09--05</v>
          </cell>
        </row>
        <row r="2265">
          <cell r="O2265" t="str">
            <v>BiK83a3K10--05</v>
          </cell>
        </row>
        <row r="2266">
          <cell r="O2266" t="str">
            <v>BiK83a3K11--05</v>
          </cell>
        </row>
        <row r="2267">
          <cell r="O2267" t="str">
            <v>BiK83a3K12--05</v>
          </cell>
        </row>
        <row r="2268">
          <cell r="O2268" t="str">
            <v>BiK83a3KWK--05</v>
          </cell>
        </row>
        <row r="2269">
          <cell r="O2269" t="str">
            <v>BiK83b------05</v>
          </cell>
        </row>
        <row r="2270">
          <cell r="O2270" t="str">
            <v>BiK83bK09---05</v>
          </cell>
        </row>
        <row r="2271">
          <cell r="O2271" t="str">
            <v>BiK83bK10---05</v>
          </cell>
        </row>
        <row r="2272">
          <cell r="O2272" t="str">
            <v>BiK83bK11---05</v>
          </cell>
        </row>
        <row r="2273">
          <cell r="O2273" t="str">
            <v>BiK83bK12---05</v>
          </cell>
        </row>
        <row r="2274">
          <cell r="O2274" t="str">
            <v>BiK83bKWK---05</v>
          </cell>
        </row>
        <row r="2275">
          <cell r="O2275" t="str">
            <v>BiK83K09----05</v>
          </cell>
        </row>
        <row r="2276">
          <cell r="O2276" t="str">
            <v>BiK83K10----05</v>
          </cell>
        </row>
        <row r="2277">
          <cell r="O2277" t="str">
            <v>BiK83K11----05</v>
          </cell>
        </row>
        <row r="2278">
          <cell r="O2278" t="str">
            <v>BiK83K12----05</v>
          </cell>
        </row>
        <row r="2279">
          <cell r="O2279" t="str">
            <v>BiK83KWK----05</v>
          </cell>
        </row>
        <row r="2280">
          <cell r="O2280" t="str">
            <v>BiK84-------05</v>
          </cell>
        </row>
        <row r="2281">
          <cell r="O2281" t="str">
            <v>BiK84K09----05</v>
          </cell>
        </row>
        <row r="2282">
          <cell r="O2282" t="str">
            <v>BiK84K10----05</v>
          </cell>
        </row>
        <row r="2283">
          <cell r="O2283" t="str">
            <v>BiK84K11----05</v>
          </cell>
        </row>
        <row r="2284">
          <cell r="O2284" t="str">
            <v>BiK84K12----05</v>
          </cell>
        </row>
        <row r="2285">
          <cell r="O2285" t="str">
            <v>BiK84KWK----05</v>
          </cell>
        </row>
        <row r="2286">
          <cell r="O2286" t="str">
            <v>BiK81K14----05</v>
          </cell>
        </row>
        <row r="2287">
          <cell r="O2287" t="str">
            <v>BiK81GK13---05</v>
          </cell>
        </row>
        <row r="2288">
          <cell r="O2288" t="str">
            <v>BiK81GbK13y-05</v>
          </cell>
        </row>
        <row r="2289">
          <cell r="O2289" t="str">
            <v>BiK81M1K13--05</v>
          </cell>
        </row>
        <row r="2290">
          <cell r="O2290" t="str">
            <v>BiK81M1K13y-05</v>
          </cell>
        </row>
        <row r="2291">
          <cell r="O2291" t="str">
            <v>BiK81M1bK15y05</v>
          </cell>
        </row>
        <row r="2292">
          <cell r="O2292" t="str">
            <v>BiK81a1bK13y05</v>
          </cell>
        </row>
        <row r="2293">
          <cell r="O2293" t="str">
            <v>BiK82K14----05</v>
          </cell>
        </row>
        <row r="2294">
          <cell r="O2294" t="str">
            <v>BiK82GK13---05</v>
          </cell>
        </row>
        <row r="2295">
          <cell r="O2295" t="str">
            <v>BiK82GbK13y-05</v>
          </cell>
        </row>
        <row r="2296">
          <cell r="O2296" t="str">
            <v>BiK82M2K13--05</v>
          </cell>
        </row>
        <row r="2297">
          <cell r="O2297" t="str">
            <v>BiK82M2K13y-05</v>
          </cell>
        </row>
        <row r="2298">
          <cell r="O2298" t="str">
            <v>BiK82M2bK15y05</v>
          </cell>
        </row>
        <row r="2299">
          <cell r="O2299" t="str">
            <v>BiK82a1bK13y05</v>
          </cell>
        </row>
        <row r="2300">
          <cell r="O2300" t="str">
            <v>BiK83K14----05</v>
          </cell>
        </row>
        <row r="2301">
          <cell r="O2301" t="str">
            <v>BiK83a2K13--05</v>
          </cell>
        </row>
        <row r="2302">
          <cell r="O2302" t="str">
            <v>BiK83a2bK15-05</v>
          </cell>
        </row>
        <row r="2303">
          <cell r="O2303" t="str">
            <v>BiK81-------06</v>
          </cell>
        </row>
        <row r="2304">
          <cell r="O2304" t="str">
            <v>BiK81a1-----06</v>
          </cell>
        </row>
        <row r="2305">
          <cell r="O2305" t="str">
            <v>BiK81a1b----06</v>
          </cell>
        </row>
        <row r="2306">
          <cell r="O2306" t="str">
            <v>BiK81a1bK09-06</v>
          </cell>
        </row>
        <row r="2307">
          <cell r="O2307" t="str">
            <v>BiK81a1bK09y06</v>
          </cell>
        </row>
        <row r="2308">
          <cell r="O2308" t="str">
            <v>BiK81a1bK10-06</v>
          </cell>
        </row>
        <row r="2309">
          <cell r="O2309" t="str">
            <v>BiK81a1bK10y06</v>
          </cell>
        </row>
        <row r="2310">
          <cell r="O2310" t="str">
            <v>BiK81a1bK11-06</v>
          </cell>
        </row>
        <row r="2311">
          <cell r="O2311" t="str">
            <v>BiK81a1bK11y06</v>
          </cell>
        </row>
        <row r="2312">
          <cell r="O2312" t="str">
            <v>BiK81a1bK12-06</v>
          </cell>
        </row>
        <row r="2313">
          <cell r="O2313" t="str">
            <v>BiK81a1bK12y06</v>
          </cell>
        </row>
        <row r="2314">
          <cell r="O2314" t="str">
            <v>BiK81a1bKA3-06</v>
          </cell>
        </row>
        <row r="2315">
          <cell r="O2315" t="str">
            <v>BiK81a1bKA3y06</v>
          </cell>
        </row>
        <row r="2316">
          <cell r="O2316" t="str">
            <v>BiK81a1bKWK-06</v>
          </cell>
        </row>
        <row r="2317">
          <cell r="O2317" t="str">
            <v>BiK81a1bKWKy06</v>
          </cell>
        </row>
        <row r="2318">
          <cell r="O2318" t="str">
            <v>BiK81a1by---06</v>
          </cell>
        </row>
        <row r="2319">
          <cell r="O2319" t="str">
            <v>BiK81a1K09--06</v>
          </cell>
        </row>
        <row r="2320">
          <cell r="O2320" t="str">
            <v>BiK81a1K09y-06</v>
          </cell>
        </row>
        <row r="2321">
          <cell r="O2321" t="str">
            <v>BiK81a1K10--06</v>
          </cell>
        </row>
        <row r="2322">
          <cell r="O2322" t="str">
            <v>BiK81a1K10y-06</v>
          </cell>
        </row>
        <row r="2323">
          <cell r="O2323" t="str">
            <v>BiK81a1K11--06</v>
          </cell>
        </row>
        <row r="2324">
          <cell r="O2324" t="str">
            <v>BiK81a1K11y-06</v>
          </cell>
        </row>
        <row r="2325">
          <cell r="O2325" t="str">
            <v>BiK81a1K12--06</v>
          </cell>
        </row>
        <row r="2326">
          <cell r="O2326" t="str">
            <v>BiK81a1K12y-06</v>
          </cell>
        </row>
        <row r="2327">
          <cell r="O2327" t="str">
            <v>BiK81a1KA3--06</v>
          </cell>
        </row>
        <row r="2328">
          <cell r="O2328" t="str">
            <v>BiK81a1KA3y-06</v>
          </cell>
        </row>
        <row r="2329">
          <cell r="O2329" t="str">
            <v>BiK81a1KWK--06</v>
          </cell>
        </row>
        <row r="2330">
          <cell r="O2330" t="str">
            <v>BiK81a1KWKy-06</v>
          </cell>
        </row>
        <row r="2331">
          <cell r="O2331" t="str">
            <v>BiK81a1y----06</v>
          </cell>
        </row>
        <row r="2332">
          <cell r="O2332" t="str">
            <v>BiK81b------06</v>
          </cell>
        </row>
        <row r="2333">
          <cell r="O2333" t="str">
            <v>BiK81bK09---06</v>
          </cell>
        </row>
        <row r="2334">
          <cell r="O2334" t="str">
            <v>BiK81bK09y--06</v>
          </cell>
        </row>
        <row r="2335">
          <cell r="O2335" t="str">
            <v>BiK81bK10---06</v>
          </cell>
        </row>
        <row r="2336">
          <cell r="O2336" t="str">
            <v>BiK81bK10y--06</v>
          </cell>
        </row>
        <row r="2337">
          <cell r="O2337" t="str">
            <v>BiK81bK11---06</v>
          </cell>
        </row>
        <row r="2338">
          <cell r="O2338" t="str">
            <v>BiK81bK11y--06</v>
          </cell>
        </row>
        <row r="2339">
          <cell r="O2339" t="str">
            <v>BiK81bK12---06</v>
          </cell>
        </row>
        <row r="2340">
          <cell r="O2340" t="str">
            <v>BiK81bK12y--06</v>
          </cell>
        </row>
        <row r="2341">
          <cell r="O2341" t="str">
            <v>BiK81bKA3---06</v>
          </cell>
        </row>
        <row r="2342">
          <cell r="O2342" t="str">
            <v>BiK81bKA3y--06</v>
          </cell>
        </row>
        <row r="2343">
          <cell r="O2343" t="str">
            <v>BiK81bKWK---06</v>
          </cell>
        </row>
        <row r="2344">
          <cell r="O2344" t="str">
            <v>BiK81bKWKy--06</v>
          </cell>
        </row>
        <row r="2345">
          <cell r="O2345" t="str">
            <v>BiK81by-----06</v>
          </cell>
        </row>
        <row r="2346">
          <cell r="O2346" t="str">
            <v>BiK81G------06</v>
          </cell>
        </row>
        <row r="2347">
          <cell r="O2347" t="str">
            <v>BiK81Gb-----06</v>
          </cell>
        </row>
        <row r="2348">
          <cell r="O2348" t="str">
            <v>BiK81GbK09--06</v>
          </cell>
        </row>
        <row r="2349">
          <cell r="O2349" t="str">
            <v>BiK81GbK09y-06</v>
          </cell>
        </row>
        <row r="2350">
          <cell r="O2350" t="str">
            <v>BiK81GbK10--06</v>
          </cell>
        </row>
        <row r="2351">
          <cell r="O2351" t="str">
            <v>BiK81GbK10y-06</v>
          </cell>
        </row>
        <row r="2352">
          <cell r="O2352" t="str">
            <v>BiK81GbK11--06</v>
          </cell>
        </row>
        <row r="2353">
          <cell r="O2353" t="str">
            <v>BiK81GbK11y-06</v>
          </cell>
        </row>
        <row r="2354">
          <cell r="O2354" t="str">
            <v>BiK81GbK12--06</v>
          </cell>
        </row>
        <row r="2355">
          <cell r="O2355" t="str">
            <v>BiK81GbK12y-06</v>
          </cell>
        </row>
        <row r="2356">
          <cell r="O2356" t="str">
            <v>BiK81GbKA3--06</v>
          </cell>
        </row>
        <row r="2357">
          <cell r="O2357" t="str">
            <v>BiK81GbKA3y-06</v>
          </cell>
        </row>
        <row r="2358">
          <cell r="O2358" t="str">
            <v>BiK81GbKWK--06</v>
          </cell>
        </row>
        <row r="2359">
          <cell r="O2359" t="str">
            <v>BiK81GbKWKy-06</v>
          </cell>
        </row>
        <row r="2360">
          <cell r="O2360" t="str">
            <v>BiK81Gby----06</v>
          </cell>
        </row>
        <row r="2361">
          <cell r="O2361" t="str">
            <v>BiK81GK09---06</v>
          </cell>
        </row>
        <row r="2362">
          <cell r="O2362" t="str">
            <v>BiK81GK09y--06</v>
          </cell>
        </row>
        <row r="2363">
          <cell r="O2363" t="str">
            <v>BiK81GK10---06</v>
          </cell>
        </row>
        <row r="2364">
          <cell r="O2364" t="str">
            <v>BiK81GK10y--06</v>
          </cell>
        </row>
        <row r="2365">
          <cell r="O2365" t="str">
            <v>BiK81GK11---06</v>
          </cell>
        </row>
        <row r="2366">
          <cell r="O2366" t="str">
            <v>BiK81GK11y--06</v>
          </cell>
        </row>
        <row r="2367">
          <cell r="O2367" t="str">
            <v>BiK81GK12---06</v>
          </cell>
        </row>
        <row r="2368">
          <cell r="O2368" t="str">
            <v>BiK81GK12y--06</v>
          </cell>
        </row>
        <row r="2369">
          <cell r="O2369" t="str">
            <v>BiK81GKA3---06</v>
          </cell>
        </row>
        <row r="2370">
          <cell r="O2370" t="str">
            <v>BiK81GKA3y--06</v>
          </cell>
        </row>
        <row r="2371">
          <cell r="O2371" t="str">
            <v>BiK81GKWK---06</v>
          </cell>
        </row>
        <row r="2372">
          <cell r="O2372" t="str">
            <v>BiK81GKWKy--06</v>
          </cell>
        </row>
        <row r="2373">
          <cell r="O2373" t="str">
            <v>BiK81Gy-----06</v>
          </cell>
        </row>
        <row r="2374">
          <cell r="O2374" t="str">
            <v>BiK81K09----06</v>
          </cell>
        </row>
        <row r="2375">
          <cell r="O2375" t="str">
            <v>BiK81K09y---06</v>
          </cell>
        </row>
        <row r="2376">
          <cell r="O2376" t="str">
            <v>BiK81K10----06</v>
          </cell>
        </row>
        <row r="2377">
          <cell r="O2377" t="str">
            <v>BiK81K10y---06</v>
          </cell>
        </row>
        <row r="2378">
          <cell r="O2378" t="str">
            <v>BiK81K11----06</v>
          </cell>
        </row>
        <row r="2379">
          <cell r="O2379" t="str">
            <v>BiK81K11y---06</v>
          </cell>
        </row>
        <row r="2380">
          <cell r="O2380" t="str">
            <v>BiK81K12----06</v>
          </cell>
        </row>
        <row r="2381">
          <cell r="O2381" t="str">
            <v>BiK81K12y---06</v>
          </cell>
        </row>
        <row r="2382">
          <cell r="O2382" t="str">
            <v>BiK81KA3----06</v>
          </cell>
        </row>
        <row r="2383">
          <cell r="O2383" t="str">
            <v>BiK81KA3y---06</v>
          </cell>
        </row>
        <row r="2384">
          <cell r="O2384" t="str">
            <v>BiK81KWK----06</v>
          </cell>
        </row>
        <row r="2385">
          <cell r="O2385" t="str">
            <v>BiK81KWKy---06</v>
          </cell>
        </row>
        <row r="2386">
          <cell r="O2386" t="str">
            <v>BiK81L------06</v>
          </cell>
        </row>
        <row r="2387">
          <cell r="O2387" t="str">
            <v>BiK81Lb-----06</v>
          </cell>
        </row>
        <row r="2388">
          <cell r="O2388" t="str">
            <v>BiK81LbK09--06</v>
          </cell>
        </row>
        <row r="2389">
          <cell r="O2389" t="str">
            <v>BiK81LbK09y-06</v>
          </cell>
        </row>
        <row r="2390">
          <cell r="O2390" t="str">
            <v>BiK81LbK10--06</v>
          </cell>
        </row>
        <row r="2391">
          <cell r="O2391" t="str">
            <v>BiK81LbK10y-06</v>
          </cell>
        </row>
        <row r="2392">
          <cell r="O2392" t="str">
            <v>BiK81LbK11--06</v>
          </cell>
        </row>
        <row r="2393">
          <cell r="O2393" t="str">
            <v>BiK81LbK11y-06</v>
          </cell>
        </row>
        <row r="2394">
          <cell r="O2394" t="str">
            <v>BiK81LbK12--06</v>
          </cell>
        </row>
        <row r="2395">
          <cell r="O2395" t="str">
            <v>BiK81LbK12y-06</v>
          </cell>
        </row>
        <row r="2396">
          <cell r="O2396" t="str">
            <v>BiK81LbKA3--06</v>
          </cell>
        </row>
        <row r="2397">
          <cell r="O2397" t="str">
            <v>BiK81LbKA3y-06</v>
          </cell>
        </row>
        <row r="2398">
          <cell r="O2398" t="str">
            <v>BiK81LbKWK--06</v>
          </cell>
        </row>
        <row r="2399">
          <cell r="O2399" t="str">
            <v>BiK81LbKWKy-06</v>
          </cell>
        </row>
        <row r="2400">
          <cell r="O2400" t="str">
            <v>BiK81Lby----06</v>
          </cell>
        </row>
        <row r="2401">
          <cell r="O2401" t="str">
            <v>BiK81LK09---06</v>
          </cell>
        </row>
        <row r="2402">
          <cell r="O2402" t="str">
            <v>BiK81LK09y--06</v>
          </cell>
        </row>
        <row r="2403">
          <cell r="O2403" t="str">
            <v>BiK81LK10---06</v>
          </cell>
        </row>
        <row r="2404">
          <cell r="O2404" t="str">
            <v>BiK81LK10y--06</v>
          </cell>
        </row>
        <row r="2405">
          <cell r="O2405" t="str">
            <v>BiK81LK11---06</v>
          </cell>
        </row>
        <row r="2406">
          <cell r="O2406" t="str">
            <v>BiK81LK11y--06</v>
          </cell>
        </row>
        <row r="2407">
          <cell r="O2407" t="str">
            <v>BiK81LK12---06</v>
          </cell>
        </row>
        <row r="2408">
          <cell r="O2408" t="str">
            <v>BiK81LK12y--06</v>
          </cell>
        </row>
        <row r="2409">
          <cell r="O2409" t="str">
            <v>BiK81LKA3---06</v>
          </cell>
        </row>
        <row r="2410">
          <cell r="O2410" t="str">
            <v>BiK81LKA3y--06</v>
          </cell>
        </row>
        <row r="2411">
          <cell r="O2411" t="str">
            <v>BiK81LKWK---06</v>
          </cell>
        </row>
        <row r="2412">
          <cell r="O2412" t="str">
            <v>BiK81LKWKy--06</v>
          </cell>
        </row>
        <row r="2413">
          <cell r="O2413" t="str">
            <v>BiK81Ly-----06</v>
          </cell>
        </row>
        <row r="2414">
          <cell r="O2414" t="str">
            <v>BiK81M1-----06</v>
          </cell>
        </row>
        <row r="2415">
          <cell r="O2415" t="str">
            <v>BiK81M1b----06</v>
          </cell>
        </row>
        <row r="2416">
          <cell r="O2416" t="str">
            <v>BiK81M1bK09-06</v>
          </cell>
        </row>
        <row r="2417">
          <cell r="O2417" t="str">
            <v>BiK81M1bK09y06</v>
          </cell>
        </row>
        <row r="2418">
          <cell r="O2418" t="str">
            <v>BiK81M1bK10-06</v>
          </cell>
        </row>
        <row r="2419">
          <cell r="O2419" t="str">
            <v>BiK81M1bK10y06</v>
          </cell>
        </row>
        <row r="2420">
          <cell r="O2420" t="str">
            <v>BiK81M1bK11-06</v>
          </cell>
        </row>
        <row r="2421">
          <cell r="O2421" t="str">
            <v>BiK81M1bK11y06</v>
          </cell>
        </row>
        <row r="2422">
          <cell r="O2422" t="str">
            <v>BiK81M1bK12-06</v>
          </cell>
        </row>
        <row r="2423">
          <cell r="O2423" t="str">
            <v>BiK81M1bK12y06</v>
          </cell>
        </row>
        <row r="2424">
          <cell r="O2424" t="str">
            <v>BiK81M1bKA3-06</v>
          </cell>
        </row>
        <row r="2425">
          <cell r="O2425" t="str">
            <v>BiK81M1bKA3y06</v>
          </cell>
        </row>
        <row r="2426">
          <cell r="O2426" t="str">
            <v>BiK81M1bKWK-06</v>
          </cell>
        </row>
        <row r="2427">
          <cell r="O2427" t="str">
            <v>BiK81M1bKWKy06</v>
          </cell>
        </row>
        <row r="2428">
          <cell r="O2428" t="str">
            <v>BiK81M1by---06</v>
          </cell>
        </row>
        <row r="2429">
          <cell r="O2429" t="str">
            <v>BiK81M1K09--06</v>
          </cell>
        </row>
        <row r="2430">
          <cell r="O2430" t="str">
            <v>BiK81M1K09y-06</v>
          </cell>
        </row>
        <row r="2431">
          <cell r="O2431" t="str">
            <v>BiK81M1K10--06</v>
          </cell>
        </row>
        <row r="2432">
          <cell r="O2432" t="str">
            <v>BiK81M1K10y-06</v>
          </cell>
        </row>
        <row r="2433">
          <cell r="O2433" t="str">
            <v>BiK81M1K11--06</v>
          </cell>
        </row>
        <row r="2434">
          <cell r="O2434" t="str">
            <v>BiK81M1K11y-06</v>
          </cell>
        </row>
        <row r="2435">
          <cell r="O2435" t="str">
            <v>BiK81M1K12--06</v>
          </cell>
        </row>
        <row r="2436">
          <cell r="O2436" t="str">
            <v>BiK81M1K12y-06</v>
          </cell>
        </row>
        <row r="2437">
          <cell r="O2437" t="str">
            <v>BiK81M1KA3--06</v>
          </cell>
        </row>
        <row r="2438">
          <cell r="O2438" t="str">
            <v>BiK81M1KA3y-06</v>
          </cell>
        </row>
        <row r="2439">
          <cell r="O2439" t="str">
            <v>BiK81M1KWK--06</v>
          </cell>
        </row>
        <row r="2440">
          <cell r="O2440" t="str">
            <v>BiK81M1KWKy-06</v>
          </cell>
        </row>
        <row r="2441">
          <cell r="O2441" t="str">
            <v>BiK81M1y----06</v>
          </cell>
        </row>
        <row r="2442">
          <cell r="O2442" t="str">
            <v>BiK81X1-----06</v>
          </cell>
        </row>
        <row r="2443">
          <cell r="O2443" t="str">
            <v>BiK81X1b----06</v>
          </cell>
        </row>
        <row r="2444">
          <cell r="O2444" t="str">
            <v>BiK81X1bK09-06</v>
          </cell>
        </row>
        <row r="2445">
          <cell r="O2445" t="str">
            <v>BiK81X1bK09y06</v>
          </cell>
        </row>
        <row r="2446">
          <cell r="O2446" t="str">
            <v>BiK81X1bK10-06</v>
          </cell>
        </row>
        <row r="2447">
          <cell r="O2447" t="str">
            <v>BiK81X1bK10y06</v>
          </cell>
        </row>
        <row r="2448">
          <cell r="O2448" t="str">
            <v>BiK81X1bK11-06</v>
          </cell>
        </row>
        <row r="2449">
          <cell r="O2449" t="str">
            <v>BiK81X1bK11y06</v>
          </cell>
        </row>
        <row r="2450">
          <cell r="O2450" t="str">
            <v>BiK81X1bK12-06</v>
          </cell>
        </row>
        <row r="2451">
          <cell r="O2451" t="str">
            <v>BiK81X1bK12y06</v>
          </cell>
        </row>
        <row r="2452">
          <cell r="O2452" t="str">
            <v>BiK81X1bKA3-06</v>
          </cell>
        </row>
        <row r="2453">
          <cell r="O2453" t="str">
            <v>BiK81X1bKA3y06</v>
          </cell>
        </row>
        <row r="2454">
          <cell r="O2454" t="str">
            <v>BiK81X1bKWK-06</v>
          </cell>
        </row>
        <row r="2455">
          <cell r="O2455" t="str">
            <v>BiK81X1bKWKy06</v>
          </cell>
        </row>
        <row r="2456">
          <cell r="O2456" t="str">
            <v>BiK81X1by---06</v>
          </cell>
        </row>
        <row r="2457">
          <cell r="O2457" t="str">
            <v>BiK81X1K09--06</v>
          </cell>
        </row>
        <row r="2458">
          <cell r="O2458" t="str">
            <v>BiK81X1K09y-06</v>
          </cell>
        </row>
        <row r="2459">
          <cell r="O2459" t="str">
            <v>BiK81X1K10--06</v>
          </cell>
        </row>
        <row r="2460">
          <cell r="O2460" t="str">
            <v>BiK81X1K10y-06</v>
          </cell>
        </row>
        <row r="2461">
          <cell r="O2461" t="str">
            <v>BiK81X1K11--06</v>
          </cell>
        </row>
        <row r="2462">
          <cell r="O2462" t="str">
            <v>BiK81X1K11y-06</v>
          </cell>
        </row>
        <row r="2463">
          <cell r="O2463" t="str">
            <v>BiK81X1K12--06</v>
          </cell>
        </row>
        <row r="2464">
          <cell r="O2464" t="str">
            <v>BiK81X1K12y-06</v>
          </cell>
        </row>
        <row r="2465">
          <cell r="O2465" t="str">
            <v>BiK81X1KA3--06</v>
          </cell>
        </row>
        <row r="2466">
          <cell r="O2466" t="str">
            <v>BiK81X1KA3y-06</v>
          </cell>
        </row>
        <row r="2467">
          <cell r="O2467" t="str">
            <v>BiK81X1KWK--06</v>
          </cell>
        </row>
        <row r="2468">
          <cell r="O2468" t="str">
            <v>BiK81X1KWKy-06</v>
          </cell>
        </row>
        <row r="2469">
          <cell r="O2469" t="str">
            <v>BiK81X1y----06</v>
          </cell>
        </row>
        <row r="2470">
          <cell r="O2470" t="str">
            <v>BiK81y------06</v>
          </cell>
        </row>
        <row r="2471">
          <cell r="O2471" t="str">
            <v>BiK82-------06</v>
          </cell>
        </row>
        <row r="2472">
          <cell r="O2472" t="str">
            <v>BiK82a1-----06</v>
          </cell>
        </row>
        <row r="2473">
          <cell r="O2473" t="str">
            <v>BiK82a1b----06</v>
          </cell>
        </row>
        <row r="2474">
          <cell r="O2474" t="str">
            <v>BiK82a1bK09-06</v>
          </cell>
        </row>
        <row r="2475">
          <cell r="O2475" t="str">
            <v>BiK82a1bK09y06</v>
          </cell>
        </row>
        <row r="2476">
          <cell r="O2476" t="str">
            <v>BiK82a1bK10-06</v>
          </cell>
        </row>
        <row r="2477">
          <cell r="O2477" t="str">
            <v>BiK82a1bK10y06</v>
          </cell>
        </row>
        <row r="2478">
          <cell r="O2478" t="str">
            <v>BiK82a1bK11-06</v>
          </cell>
        </row>
        <row r="2479">
          <cell r="O2479" t="str">
            <v>BiK82a1bK11y06</v>
          </cell>
        </row>
        <row r="2480">
          <cell r="O2480" t="str">
            <v>BiK82a1bK12-06</v>
          </cell>
        </row>
        <row r="2481">
          <cell r="O2481" t="str">
            <v>BiK82a1bK12y06</v>
          </cell>
        </row>
        <row r="2482">
          <cell r="O2482" t="str">
            <v>BiK82a1bKA3-06</v>
          </cell>
        </row>
        <row r="2483">
          <cell r="O2483" t="str">
            <v>BiK82a1bKA3y06</v>
          </cell>
        </row>
        <row r="2484">
          <cell r="O2484" t="str">
            <v>BiK82a1bKWK-06</v>
          </cell>
        </row>
        <row r="2485">
          <cell r="O2485" t="str">
            <v>BiK82a1bKWKy06</v>
          </cell>
        </row>
        <row r="2486">
          <cell r="O2486" t="str">
            <v>BiK82a1by---06</v>
          </cell>
        </row>
        <row r="2487">
          <cell r="O2487" t="str">
            <v>BiK82a1K09--06</v>
          </cell>
        </row>
        <row r="2488">
          <cell r="O2488" t="str">
            <v>BiK82a1K09y-06</v>
          </cell>
        </row>
        <row r="2489">
          <cell r="O2489" t="str">
            <v>BiK82a1K10--06</v>
          </cell>
        </row>
        <row r="2490">
          <cell r="O2490" t="str">
            <v>BiK82a1K10y-06</v>
          </cell>
        </row>
        <row r="2491">
          <cell r="O2491" t="str">
            <v>BiK82a1K11--06</v>
          </cell>
        </row>
        <row r="2492">
          <cell r="O2492" t="str">
            <v>BiK82a1K11y-06</v>
          </cell>
        </row>
        <row r="2493">
          <cell r="O2493" t="str">
            <v>BiK82a1K12--06</v>
          </cell>
        </row>
        <row r="2494">
          <cell r="O2494" t="str">
            <v>BiK82a1K12y-06</v>
          </cell>
        </row>
        <row r="2495">
          <cell r="O2495" t="str">
            <v>BiK82a1KA3--06</v>
          </cell>
        </row>
        <row r="2496">
          <cell r="O2496" t="str">
            <v>BiK82a1KA3y-06</v>
          </cell>
        </row>
        <row r="2497">
          <cell r="O2497" t="str">
            <v>BiK82a1KWK--06</v>
          </cell>
        </row>
        <row r="2498">
          <cell r="O2498" t="str">
            <v>BiK82a1KWKy-06</v>
          </cell>
        </row>
        <row r="2499">
          <cell r="O2499" t="str">
            <v>BiK82a1y----06</v>
          </cell>
        </row>
        <row r="2500">
          <cell r="O2500" t="str">
            <v>BiK82b------06</v>
          </cell>
        </row>
        <row r="2501">
          <cell r="O2501" t="str">
            <v>BiK82bK09---06</v>
          </cell>
        </row>
        <row r="2502">
          <cell r="O2502" t="str">
            <v>BiK82bK09y--06</v>
          </cell>
        </row>
        <row r="2503">
          <cell r="O2503" t="str">
            <v>BiK82bK10---06</v>
          </cell>
        </row>
        <row r="2504">
          <cell r="O2504" t="str">
            <v>BiK82bK10y--06</v>
          </cell>
        </row>
        <row r="2505">
          <cell r="O2505" t="str">
            <v>BiK82bK11---06</v>
          </cell>
        </row>
        <row r="2506">
          <cell r="O2506" t="str">
            <v>BiK82bK11y--06</v>
          </cell>
        </row>
        <row r="2507">
          <cell r="O2507" t="str">
            <v>BiK82bK12---06</v>
          </cell>
        </row>
        <row r="2508">
          <cell r="O2508" t="str">
            <v>BiK82bK12y--06</v>
          </cell>
        </row>
        <row r="2509">
          <cell r="O2509" t="str">
            <v>BiK82bKA3---06</v>
          </cell>
        </row>
        <row r="2510">
          <cell r="O2510" t="str">
            <v>BiK82bKA3y--06</v>
          </cell>
        </row>
        <row r="2511">
          <cell r="O2511" t="str">
            <v>BiK82bKWK---06</v>
          </cell>
        </row>
        <row r="2512">
          <cell r="O2512" t="str">
            <v>BiK82bKWKy--06</v>
          </cell>
        </row>
        <row r="2513">
          <cell r="O2513" t="str">
            <v>BiK82by-----06</v>
          </cell>
        </row>
        <row r="2514">
          <cell r="O2514" t="str">
            <v>BiK82G------06</v>
          </cell>
        </row>
        <row r="2515">
          <cell r="O2515" t="str">
            <v>BiK82Gb-----06</v>
          </cell>
        </row>
        <row r="2516">
          <cell r="O2516" t="str">
            <v>BiK82GbK09--06</v>
          </cell>
        </row>
        <row r="2517">
          <cell r="O2517" t="str">
            <v>BiK82GbK09y-06</v>
          </cell>
        </row>
        <row r="2518">
          <cell r="O2518" t="str">
            <v>BiK82GbK10--06</v>
          </cell>
        </row>
        <row r="2519">
          <cell r="O2519" t="str">
            <v>BiK82GbK10y-06</v>
          </cell>
        </row>
        <row r="2520">
          <cell r="O2520" t="str">
            <v>BiK82GbK11--06</v>
          </cell>
        </row>
        <row r="2521">
          <cell r="O2521" t="str">
            <v>BiK82GbK11y-06</v>
          </cell>
        </row>
        <row r="2522">
          <cell r="O2522" t="str">
            <v>BiK82GbK12--06</v>
          </cell>
        </row>
        <row r="2523">
          <cell r="O2523" t="str">
            <v>BiK82GbK12y-06</v>
          </cell>
        </row>
        <row r="2524">
          <cell r="O2524" t="str">
            <v>BiK82GbKA3--06</v>
          </cell>
        </row>
        <row r="2525">
          <cell r="O2525" t="str">
            <v>BiK82GbKA3y-06</v>
          </cell>
        </row>
        <row r="2526">
          <cell r="O2526" t="str">
            <v>BiK82GbKWK--06</v>
          </cell>
        </row>
        <row r="2527">
          <cell r="O2527" t="str">
            <v>BiK82GbKWKy-06</v>
          </cell>
        </row>
        <row r="2528">
          <cell r="O2528" t="str">
            <v>BiK82Gby----06</v>
          </cell>
        </row>
        <row r="2529">
          <cell r="O2529" t="str">
            <v>BiK82GK09---06</v>
          </cell>
        </row>
        <row r="2530">
          <cell r="O2530" t="str">
            <v>BiK82GK09y--06</v>
          </cell>
        </row>
        <row r="2531">
          <cell r="O2531" t="str">
            <v>BiK82GK10---06</v>
          </cell>
        </row>
        <row r="2532">
          <cell r="O2532" t="str">
            <v>BiK82GK10y--06</v>
          </cell>
        </row>
        <row r="2533">
          <cell r="O2533" t="str">
            <v>BiK82GK11---06</v>
          </cell>
        </row>
        <row r="2534">
          <cell r="O2534" t="str">
            <v>BiK82GK11y--06</v>
          </cell>
        </row>
        <row r="2535">
          <cell r="O2535" t="str">
            <v>BiK82GK12---06</v>
          </cell>
        </row>
        <row r="2536">
          <cell r="O2536" t="str">
            <v>BiK82GK12y--06</v>
          </cell>
        </row>
        <row r="2537">
          <cell r="O2537" t="str">
            <v>BiK82GKA3---06</v>
          </cell>
        </row>
        <row r="2538">
          <cell r="O2538" t="str">
            <v>BiK82GKA3y--06</v>
          </cell>
        </row>
        <row r="2539">
          <cell r="O2539" t="str">
            <v>BiK82GKWK---06</v>
          </cell>
        </row>
        <row r="2540">
          <cell r="O2540" t="str">
            <v>BiK82GKWKy--06</v>
          </cell>
        </row>
        <row r="2541">
          <cell r="O2541" t="str">
            <v>BiK82Gy-----06</v>
          </cell>
        </row>
        <row r="2542">
          <cell r="O2542" t="str">
            <v>BiK82K09----06</v>
          </cell>
        </row>
        <row r="2543">
          <cell r="O2543" t="str">
            <v>BiK82K09y---06</v>
          </cell>
        </row>
        <row r="2544">
          <cell r="O2544" t="str">
            <v>BiK82K10----06</v>
          </cell>
        </row>
        <row r="2545">
          <cell r="O2545" t="str">
            <v>BiK82K10y---06</v>
          </cell>
        </row>
        <row r="2546">
          <cell r="O2546" t="str">
            <v>BiK82K11----06</v>
          </cell>
        </row>
        <row r="2547">
          <cell r="O2547" t="str">
            <v>BiK82K11y---06</v>
          </cell>
        </row>
        <row r="2548">
          <cell r="O2548" t="str">
            <v>BiK82K12----06</v>
          </cell>
        </row>
        <row r="2549">
          <cell r="O2549" t="str">
            <v>BiK82K12y---06</v>
          </cell>
        </row>
        <row r="2550">
          <cell r="O2550" t="str">
            <v>BiK82KA3----06</v>
          </cell>
        </row>
        <row r="2551">
          <cell r="O2551" t="str">
            <v>BiK82KA3y---06</v>
          </cell>
        </row>
        <row r="2552">
          <cell r="O2552" t="str">
            <v>BiK82KWK----06</v>
          </cell>
        </row>
        <row r="2553">
          <cell r="O2553" t="str">
            <v>BiK82KWKy---06</v>
          </cell>
        </row>
        <row r="2554">
          <cell r="O2554" t="str">
            <v>BiK82L------06</v>
          </cell>
        </row>
        <row r="2555">
          <cell r="O2555" t="str">
            <v>BiK82Lb-----06</v>
          </cell>
        </row>
        <row r="2556">
          <cell r="O2556" t="str">
            <v>BiK82LbK09--06</v>
          </cell>
        </row>
        <row r="2557">
          <cell r="O2557" t="str">
            <v>BiK82LbK09y-06</v>
          </cell>
        </row>
        <row r="2558">
          <cell r="O2558" t="str">
            <v>BiK82LbK10--06</v>
          </cell>
        </row>
        <row r="2559">
          <cell r="O2559" t="str">
            <v>BiK82LbK10y-06</v>
          </cell>
        </row>
        <row r="2560">
          <cell r="O2560" t="str">
            <v>BiK82LbK11--06</v>
          </cell>
        </row>
        <row r="2561">
          <cell r="O2561" t="str">
            <v>BiK82LbK11y-06</v>
          </cell>
        </row>
        <row r="2562">
          <cell r="O2562" t="str">
            <v>BiK82LbK12--06</v>
          </cell>
        </row>
        <row r="2563">
          <cell r="O2563" t="str">
            <v>BiK82LbK12y-06</v>
          </cell>
        </row>
        <row r="2564">
          <cell r="O2564" t="str">
            <v>BiK82LbKA3--06</v>
          </cell>
        </row>
        <row r="2565">
          <cell r="O2565" t="str">
            <v>BiK82LbKA3y-06</v>
          </cell>
        </row>
        <row r="2566">
          <cell r="O2566" t="str">
            <v>BiK82LbKWK--06</v>
          </cell>
        </row>
        <row r="2567">
          <cell r="O2567" t="str">
            <v>BiK82LbKWKy-06</v>
          </cell>
        </row>
        <row r="2568">
          <cell r="O2568" t="str">
            <v>BiK82Lby----06</v>
          </cell>
        </row>
        <row r="2569">
          <cell r="O2569" t="str">
            <v>BiK82LK09---06</v>
          </cell>
        </row>
        <row r="2570">
          <cell r="O2570" t="str">
            <v>BiK82LK09y--06</v>
          </cell>
        </row>
        <row r="2571">
          <cell r="O2571" t="str">
            <v>BiK82LK10---06</v>
          </cell>
        </row>
        <row r="2572">
          <cell r="O2572" t="str">
            <v>BiK82LK10y--06</v>
          </cell>
        </row>
        <row r="2573">
          <cell r="O2573" t="str">
            <v>BiK82LK11---06</v>
          </cell>
        </row>
        <row r="2574">
          <cell r="O2574" t="str">
            <v>BiK82LK11y--06</v>
          </cell>
        </row>
        <row r="2575">
          <cell r="O2575" t="str">
            <v>BiK82LK12---06</v>
          </cell>
        </row>
        <row r="2576">
          <cell r="O2576" t="str">
            <v>BiK82LK12y--06</v>
          </cell>
        </row>
        <row r="2577">
          <cell r="O2577" t="str">
            <v>BiK82LKA3---06</v>
          </cell>
        </row>
        <row r="2578">
          <cell r="O2578" t="str">
            <v>BiK82LKA3y--06</v>
          </cell>
        </row>
        <row r="2579">
          <cell r="O2579" t="str">
            <v>BiK82LKWK---06</v>
          </cell>
        </row>
        <row r="2580">
          <cell r="O2580" t="str">
            <v>BiK82LKWKy--06</v>
          </cell>
        </row>
        <row r="2581">
          <cell r="O2581" t="str">
            <v>BiK82Ly-----06</v>
          </cell>
        </row>
        <row r="2582">
          <cell r="O2582" t="str">
            <v>BiK82M2-----06</v>
          </cell>
        </row>
        <row r="2583">
          <cell r="O2583" t="str">
            <v>BiK82M2b----06</v>
          </cell>
        </row>
        <row r="2584">
          <cell r="O2584" t="str">
            <v>BiK82M2bK09-06</v>
          </cell>
        </row>
        <row r="2585">
          <cell r="O2585" t="str">
            <v>BiK82M2bK09y06</v>
          </cell>
        </row>
        <row r="2586">
          <cell r="O2586" t="str">
            <v>BiK82M2bK10-06</v>
          </cell>
        </row>
        <row r="2587">
          <cell r="O2587" t="str">
            <v>BiK82M2bK10y06</v>
          </cell>
        </row>
        <row r="2588">
          <cell r="O2588" t="str">
            <v>BiK82M2bK11-06</v>
          </cell>
        </row>
        <row r="2589">
          <cell r="O2589" t="str">
            <v>BiK82M2bK11y06</v>
          </cell>
        </row>
        <row r="2590">
          <cell r="O2590" t="str">
            <v>BiK82M2bK12-06</v>
          </cell>
        </row>
        <row r="2591">
          <cell r="O2591" t="str">
            <v>BiK82M2bK12y06</v>
          </cell>
        </row>
        <row r="2592">
          <cell r="O2592" t="str">
            <v>BiK82M2bKA3-06</v>
          </cell>
        </row>
        <row r="2593">
          <cell r="O2593" t="str">
            <v>BiK82M2bKA3y06</v>
          </cell>
        </row>
        <row r="2594">
          <cell r="O2594" t="str">
            <v>BiK82M2bKWK-06</v>
          </cell>
        </row>
        <row r="2595">
          <cell r="O2595" t="str">
            <v>BiK82M2bKWKy06</v>
          </cell>
        </row>
        <row r="2596">
          <cell r="O2596" t="str">
            <v>BiK82M2by---06</v>
          </cell>
        </row>
        <row r="2597">
          <cell r="O2597" t="str">
            <v>BiK82M2K09--06</v>
          </cell>
        </row>
        <row r="2598">
          <cell r="O2598" t="str">
            <v>BiK82M2K09y-06</v>
          </cell>
        </row>
        <row r="2599">
          <cell r="O2599" t="str">
            <v>BiK82M2K10--06</v>
          </cell>
        </row>
        <row r="2600">
          <cell r="O2600" t="str">
            <v>BiK82M2K10y-06</v>
          </cell>
        </row>
        <row r="2601">
          <cell r="O2601" t="str">
            <v>BiK82M2K11--06</v>
          </cell>
        </row>
        <row r="2602">
          <cell r="O2602" t="str">
            <v>BiK82M2K11y-06</v>
          </cell>
        </row>
        <row r="2603">
          <cell r="O2603" t="str">
            <v>BiK82M2K12--06</v>
          </cell>
        </row>
        <row r="2604">
          <cell r="O2604" t="str">
            <v>BiK82M2K12y-06</v>
          </cell>
        </row>
        <row r="2605">
          <cell r="O2605" t="str">
            <v>BiK82M2KA3--06</v>
          </cell>
        </row>
        <row r="2606">
          <cell r="O2606" t="str">
            <v>BiK82M2KA3y-06</v>
          </cell>
        </row>
        <row r="2607">
          <cell r="O2607" t="str">
            <v>BiK82M2KWK--06</v>
          </cell>
        </row>
        <row r="2608">
          <cell r="O2608" t="str">
            <v>BiK82M2KWKy-06</v>
          </cell>
        </row>
        <row r="2609">
          <cell r="O2609" t="str">
            <v>BiK82M2y----06</v>
          </cell>
        </row>
        <row r="2610">
          <cell r="O2610" t="str">
            <v>BiK82X2-----06</v>
          </cell>
        </row>
        <row r="2611">
          <cell r="O2611" t="str">
            <v>BiK82X2b----06</v>
          </cell>
        </row>
        <row r="2612">
          <cell r="O2612" t="str">
            <v>BiK82X2bK09-06</v>
          </cell>
        </row>
        <row r="2613">
          <cell r="O2613" t="str">
            <v>BiK82X2bK09y06</v>
          </cell>
        </row>
        <row r="2614">
          <cell r="O2614" t="str">
            <v>BiK82X2bK10-06</v>
          </cell>
        </row>
        <row r="2615">
          <cell r="O2615" t="str">
            <v>BiK82X2bK10y06</v>
          </cell>
        </row>
        <row r="2616">
          <cell r="O2616" t="str">
            <v>BiK82X2bK11-06</v>
          </cell>
        </row>
        <row r="2617">
          <cell r="O2617" t="str">
            <v>BiK82X2bK11y06</v>
          </cell>
        </row>
        <row r="2618">
          <cell r="O2618" t="str">
            <v>BiK82X2bK12-06</v>
          </cell>
        </row>
        <row r="2619">
          <cell r="O2619" t="str">
            <v>BiK82X2bK12y06</v>
          </cell>
        </row>
        <row r="2620">
          <cell r="O2620" t="str">
            <v>BiK82X2bKA3-06</v>
          </cell>
        </row>
        <row r="2621">
          <cell r="O2621" t="str">
            <v>BiK82X2bKA3y06</v>
          </cell>
        </row>
        <row r="2622">
          <cell r="O2622" t="str">
            <v>BiK82X2bKWK-06</v>
          </cell>
        </row>
        <row r="2623">
          <cell r="O2623" t="str">
            <v>BiK82X2bKWKy06</v>
          </cell>
        </row>
        <row r="2624">
          <cell r="O2624" t="str">
            <v>BiK82X2by---06</v>
          </cell>
        </row>
        <row r="2625">
          <cell r="O2625" t="str">
            <v>BiK82X2K09--06</v>
          </cell>
        </row>
        <row r="2626">
          <cell r="O2626" t="str">
            <v>BiK82X2K09y-06</v>
          </cell>
        </row>
        <row r="2627">
          <cell r="O2627" t="str">
            <v>BiK82X2K10--06</v>
          </cell>
        </row>
        <row r="2628">
          <cell r="O2628" t="str">
            <v>BiK82X2K10y-06</v>
          </cell>
        </row>
        <row r="2629">
          <cell r="O2629" t="str">
            <v>BiK82X2K11--06</v>
          </cell>
        </row>
        <row r="2630">
          <cell r="O2630" t="str">
            <v>BiK82X2K11y-06</v>
          </cell>
        </row>
        <row r="2631">
          <cell r="O2631" t="str">
            <v>BiK82X2K12--06</v>
          </cell>
        </row>
        <row r="2632">
          <cell r="O2632" t="str">
            <v>BiK82X2K12y-06</v>
          </cell>
        </row>
        <row r="2633">
          <cell r="O2633" t="str">
            <v>BiK82X2KA3--06</v>
          </cell>
        </row>
        <row r="2634">
          <cell r="O2634" t="str">
            <v>BiK82X2KA3y-06</v>
          </cell>
        </row>
        <row r="2635">
          <cell r="O2635" t="str">
            <v>BiK82X2KWK--06</v>
          </cell>
        </row>
        <row r="2636">
          <cell r="O2636" t="str">
            <v>BiK82X2KWKy-06</v>
          </cell>
        </row>
        <row r="2637">
          <cell r="O2637" t="str">
            <v>BiK82X2y----06</v>
          </cell>
        </row>
        <row r="2638">
          <cell r="O2638" t="str">
            <v>BiK82y------06</v>
          </cell>
        </row>
        <row r="2639">
          <cell r="O2639" t="str">
            <v>BiK83-------06</v>
          </cell>
        </row>
        <row r="2640">
          <cell r="O2640" t="str">
            <v>BiK83a2-----06</v>
          </cell>
        </row>
        <row r="2641">
          <cell r="O2641" t="str">
            <v>BiK83a2b----06</v>
          </cell>
        </row>
        <row r="2642">
          <cell r="O2642" t="str">
            <v>BiK83a2bK09-06</v>
          </cell>
        </row>
        <row r="2643">
          <cell r="O2643" t="str">
            <v>BiK83a2bK10-06</v>
          </cell>
        </row>
        <row r="2644">
          <cell r="O2644" t="str">
            <v>BiK83a2bK11-06</v>
          </cell>
        </row>
        <row r="2645">
          <cell r="O2645" t="str">
            <v>BiK83a2bK12-06</v>
          </cell>
        </row>
        <row r="2646">
          <cell r="O2646" t="str">
            <v>BiK83a2bKWK-06</v>
          </cell>
        </row>
        <row r="2647">
          <cell r="O2647" t="str">
            <v>BiK83a2K09--06</v>
          </cell>
        </row>
        <row r="2648">
          <cell r="O2648" t="str">
            <v>BiK83a2K10--06</v>
          </cell>
        </row>
        <row r="2649">
          <cell r="O2649" t="str">
            <v>BiK83a2K11--06</v>
          </cell>
        </row>
        <row r="2650">
          <cell r="O2650" t="str">
            <v>BiK83a2K12--06</v>
          </cell>
        </row>
        <row r="2651">
          <cell r="O2651" t="str">
            <v>BiK83a2KWK--06</v>
          </cell>
        </row>
        <row r="2652">
          <cell r="O2652" t="str">
            <v>BiK83a3-----06</v>
          </cell>
        </row>
        <row r="2653">
          <cell r="O2653" t="str">
            <v>BiK83a3b----06</v>
          </cell>
        </row>
        <row r="2654">
          <cell r="O2654" t="str">
            <v>BiK83a3bK09-06</v>
          </cell>
        </row>
        <row r="2655">
          <cell r="O2655" t="str">
            <v>BiK83a3bK10-06</v>
          </cell>
        </row>
        <row r="2656">
          <cell r="O2656" t="str">
            <v>BiK83a3bK11-06</v>
          </cell>
        </row>
        <row r="2657">
          <cell r="O2657" t="str">
            <v>BiK83a3bK12-06</v>
          </cell>
        </row>
        <row r="2658">
          <cell r="O2658" t="str">
            <v>BiK83a3bKWK-06</v>
          </cell>
        </row>
        <row r="2659">
          <cell r="O2659" t="str">
            <v>BiK83a3K09--06</v>
          </cell>
        </row>
        <row r="2660">
          <cell r="O2660" t="str">
            <v>BiK83a3K10--06</v>
          </cell>
        </row>
        <row r="2661">
          <cell r="O2661" t="str">
            <v>BiK83a3K11--06</v>
          </cell>
        </row>
        <row r="2662">
          <cell r="O2662" t="str">
            <v>BiK83a3K12--06</v>
          </cell>
        </row>
        <row r="2663">
          <cell r="O2663" t="str">
            <v>BiK83a3KWK--06</v>
          </cell>
        </row>
        <row r="2664">
          <cell r="O2664" t="str">
            <v>BiK83b------06</v>
          </cell>
        </row>
        <row r="2665">
          <cell r="O2665" t="str">
            <v>BiK83bK09---06</v>
          </cell>
        </row>
        <row r="2666">
          <cell r="O2666" t="str">
            <v>BiK83bK10---06</v>
          </cell>
        </row>
        <row r="2667">
          <cell r="O2667" t="str">
            <v>BiK83bK11---06</v>
          </cell>
        </row>
        <row r="2668">
          <cell r="O2668" t="str">
            <v>BiK83bK12---06</v>
          </cell>
        </row>
        <row r="2669">
          <cell r="O2669" t="str">
            <v>BiK83bKWK---06</v>
          </cell>
        </row>
        <row r="2670">
          <cell r="O2670" t="str">
            <v>BiK83K09----06</v>
          </cell>
        </row>
        <row r="2671">
          <cell r="O2671" t="str">
            <v>BiK83K10----06</v>
          </cell>
        </row>
        <row r="2672">
          <cell r="O2672" t="str">
            <v>BiK83K11----06</v>
          </cell>
        </row>
        <row r="2673">
          <cell r="O2673" t="str">
            <v>BiK83K12----06</v>
          </cell>
        </row>
        <row r="2674">
          <cell r="O2674" t="str">
            <v>BiK83KWK----06</v>
          </cell>
        </row>
        <row r="2675">
          <cell r="O2675" t="str">
            <v>BiK84-------06</v>
          </cell>
        </row>
        <row r="2676">
          <cell r="O2676" t="str">
            <v>BiK84K09----06</v>
          </cell>
        </row>
        <row r="2677">
          <cell r="O2677" t="str">
            <v>BiK84K10----06</v>
          </cell>
        </row>
        <row r="2678">
          <cell r="O2678" t="str">
            <v>BiK84K11----06</v>
          </cell>
        </row>
        <row r="2679">
          <cell r="O2679" t="str">
            <v>BiK84K12----06</v>
          </cell>
        </row>
        <row r="2680">
          <cell r="O2680" t="str">
            <v>BiK84KWK----06</v>
          </cell>
        </row>
        <row r="2681">
          <cell r="O2681" t="str">
            <v>BiK85-------06</v>
          </cell>
        </row>
        <row r="2682">
          <cell r="O2682" t="str">
            <v>BiK85K09----06</v>
          </cell>
        </row>
        <row r="2683">
          <cell r="O2683" t="str">
            <v>BiK85K10----06</v>
          </cell>
        </row>
        <row r="2684">
          <cell r="O2684" t="str">
            <v>BiK85K11----06</v>
          </cell>
        </row>
        <row r="2685">
          <cell r="O2685" t="str">
            <v>BiK85K12----06</v>
          </cell>
        </row>
        <row r="2686">
          <cell r="O2686" t="str">
            <v>BiK81K13----06</v>
          </cell>
        </row>
        <row r="2687">
          <cell r="O2687" t="str">
            <v>BiK81GbK13y-06</v>
          </cell>
        </row>
        <row r="2688">
          <cell r="O2688" t="str">
            <v>BiK81GbK15y-06</v>
          </cell>
        </row>
        <row r="2689">
          <cell r="O2689" t="str">
            <v>BiK81M1K13--06</v>
          </cell>
        </row>
        <row r="2690">
          <cell r="O2690" t="str">
            <v>BiK81M1K14--06</v>
          </cell>
        </row>
        <row r="2691">
          <cell r="O2691" t="str">
            <v>BiK81M1K16--06</v>
          </cell>
        </row>
        <row r="2692">
          <cell r="O2692" t="str">
            <v>BiK81M1K13y-06</v>
          </cell>
        </row>
        <row r="2693">
          <cell r="O2693" t="str">
            <v>BiK81M1K14y-06</v>
          </cell>
        </row>
        <row r="2694">
          <cell r="O2694" t="str">
            <v>BiK81M1bK13y06</v>
          </cell>
        </row>
        <row r="2695">
          <cell r="O2695" t="str">
            <v>BiK81X1K13y-06</v>
          </cell>
        </row>
        <row r="2696">
          <cell r="O2696" t="str">
            <v>BiK82K13----06</v>
          </cell>
        </row>
        <row r="2697">
          <cell r="O2697" t="str">
            <v>BiK82GbK13y-06</v>
          </cell>
        </row>
        <row r="2698">
          <cell r="O2698" t="str">
            <v>BiK82GbK15y-06</v>
          </cell>
        </row>
        <row r="2699">
          <cell r="O2699" t="str">
            <v>BiK82M2K13--06</v>
          </cell>
        </row>
        <row r="2700">
          <cell r="O2700" t="str">
            <v>BiK82M2K14--06</v>
          </cell>
        </row>
        <row r="2701">
          <cell r="O2701" t="str">
            <v>BiK82M2K16--06</v>
          </cell>
        </row>
        <row r="2702">
          <cell r="O2702" t="str">
            <v>BiK82M2K13y-06</v>
          </cell>
        </row>
        <row r="2703">
          <cell r="O2703" t="str">
            <v>BiK82M2K14y-06</v>
          </cell>
        </row>
        <row r="2704">
          <cell r="O2704" t="str">
            <v>BiK82M2bK13y06</v>
          </cell>
        </row>
        <row r="2705">
          <cell r="O2705" t="str">
            <v>BiK82X2K13y-06</v>
          </cell>
        </row>
        <row r="2706">
          <cell r="O2706" t="str">
            <v>BiK83K13----06</v>
          </cell>
        </row>
        <row r="2707">
          <cell r="O2707" t="str">
            <v>BiK83a2K13--06</v>
          </cell>
        </row>
        <row r="2708">
          <cell r="O2708" t="str">
            <v>BiK83a2bK13-06</v>
          </cell>
        </row>
        <row r="2709">
          <cell r="O2709" t="str">
            <v>BiK83a2bK15-06</v>
          </cell>
        </row>
        <row r="2710">
          <cell r="O2710" t="str">
            <v>BiK81-------07</v>
          </cell>
        </row>
        <row r="2711">
          <cell r="O2711" t="str">
            <v>BiK81a1-----07</v>
          </cell>
        </row>
        <row r="2712">
          <cell r="O2712" t="str">
            <v>BiK81a1b----07</v>
          </cell>
        </row>
        <row r="2713">
          <cell r="O2713" t="str">
            <v>BiK81a1bK09-07</v>
          </cell>
        </row>
        <row r="2714">
          <cell r="O2714" t="str">
            <v>BiK81a1bK09y07</v>
          </cell>
        </row>
        <row r="2715">
          <cell r="O2715" t="str">
            <v>BiK81a1bK10-07</v>
          </cell>
        </row>
        <row r="2716">
          <cell r="O2716" t="str">
            <v>BiK81a1bK10y07</v>
          </cell>
        </row>
        <row r="2717">
          <cell r="O2717" t="str">
            <v>BiK81a1bK11-07</v>
          </cell>
        </row>
        <row r="2718">
          <cell r="O2718" t="str">
            <v>BiK81a1bK11y07</v>
          </cell>
        </row>
        <row r="2719">
          <cell r="O2719" t="str">
            <v>BiK81a1bK12-07</v>
          </cell>
        </row>
        <row r="2720">
          <cell r="O2720" t="str">
            <v>BiK81a1bK12y07</v>
          </cell>
        </row>
        <row r="2721">
          <cell r="O2721" t="str">
            <v>BiK81a1bKA3-07</v>
          </cell>
        </row>
        <row r="2722">
          <cell r="O2722" t="str">
            <v>BiK81a1bKA3y07</v>
          </cell>
        </row>
        <row r="2723">
          <cell r="O2723" t="str">
            <v>BiK81a1bKWK-07</v>
          </cell>
        </row>
        <row r="2724">
          <cell r="O2724" t="str">
            <v>BiK81a1bKWKy07</v>
          </cell>
        </row>
        <row r="2725">
          <cell r="O2725" t="str">
            <v>BiK81a1by---07</v>
          </cell>
        </row>
        <row r="2726">
          <cell r="O2726" t="str">
            <v>BiK81a1K09--07</v>
          </cell>
        </row>
        <row r="2727">
          <cell r="O2727" t="str">
            <v>BiK81a1K09y-07</v>
          </cell>
        </row>
        <row r="2728">
          <cell r="O2728" t="str">
            <v>BiK81a1K10--07</v>
          </cell>
        </row>
        <row r="2729">
          <cell r="O2729" t="str">
            <v>BiK81a1K10y-07</v>
          </cell>
        </row>
        <row r="2730">
          <cell r="O2730" t="str">
            <v>BiK81a1K11--07</v>
          </cell>
        </row>
        <row r="2731">
          <cell r="O2731" t="str">
            <v>BiK81a1K11y-07</v>
          </cell>
        </row>
        <row r="2732">
          <cell r="O2732" t="str">
            <v>BiK81a1K12--07</v>
          </cell>
        </row>
        <row r="2733">
          <cell r="O2733" t="str">
            <v>BiK81a1K12y-07</v>
          </cell>
        </row>
        <row r="2734">
          <cell r="O2734" t="str">
            <v>BiK81a1KA3--07</v>
          </cell>
        </row>
        <row r="2735">
          <cell r="O2735" t="str">
            <v>BiK81a1KA3y-07</v>
          </cell>
        </row>
        <row r="2736">
          <cell r="O2736" t="str">
            <v>BiK81a1KWK--07</v>
          </cell>
        </row>
        <row r="2737">
          <cell r="O2737" t="str">
            <v>BiK81a1KWKy-07</v>
          </cell>
        </row>
        <row r="2738">
          <cell r="O2738" t="str">
            <v>BiK81a1y----07</v>
          </cell>
        </row>
        <row r="2739">
          <cell r="O2739" t="str">
            <v>BiK81b------07</v>
          </cell>
        </row>
        <row r="2740">
          <cell r="O2740" t="str">
            <v>BiK81bK09---07</v>
          </cell>
        </row>
        <row r="2741">
          <cell r="O2741" t="str">
            <v>BiK81bK09y--07</v>
          </cell>
        </row>
        <row r="2742">
          <cell r="O2742" t="str">
            <v>BiK81bK10---07</v>
          </cell>
        </row>
        <row r="2743">
          <cell r="O2743" t="str">
            <v>BiK81bK10y--07</v>
          </cell>
        </row>
        <row r="2744">
          <cell r="O2744" t="str">
            <v>BiK81bK11---07</v>
          </cell>
        </row>
        <row r="2745">
          <cell r="O2745" t="str">
            <v>BiK81bK11y--07</v>
          </cell>
        </row>
        <row r="2746">
          <cell r="O2746" t="str">
            <v>BiK81bK12---07</v>
          </cell>
        </row>
        <row r="2747">
          <cell r="O2747" t="str">
            <v>BiK81bK12y--07</v>
          </cell>
        </row>
        <row r="2748">
          <cell r="O2748" t="str">
            <v>BiK81bKA3---07</v>
          </cell>
        </row>
        <row r="2749">
          <cell r="O2749" t="str">
            <v>BiK81bKA3y--07</v>
          </cell>
        </row>
        <row r="2750">
          <cell r="O2750" t="str">
            <v>BiK81bKWK---07</v>
          </cell>
        </row>
        <row r="2751">
          <cell r="O2751" t="str">
            <v>BiK81bKWKy--07</v>
          </cell>
        </row>
        <row r="2752">
          <cell r="O2752" t="str">
            <v>BiK81by-----07</v>
          </cell>
        </row>
        <row r="2753">
          <cell r="O2753" t="str">
            <v>BiK81G------07</v>
          </cell>
        </row>
        <row r="2754">
          <cell r="O2754" t="str">
            <v>BiK81Gb-----07</v>
          </cell>
        </row>
        <row r="2755">
          <cell r="O2755" t="str">
            <v>BiK81GbK09--07</v>
          </cell>
        </row>
        <row r="2756">
          <cell r="O2756" t="str">
            <v>BiK81GbK09y-07</v>
          </cell>
        </row>
        <row r="2757">
          <cell r="O2757" t="str">
            <v>BiK81GbK10--07</v>
          </cell>
        </row>
        <row r="2758">
          <cell r="O2758" t="str">
            <v>BiK81GbK10y-07</v>
          </cell>
        </row>
        <row r="2759">
          <cell r="O2759" t="str">
            <v>BiK81GbK11--07</v>
          </cell>
        </row>
        <row r="2760">
          <cell r="O2760" t="str">
            <v>BiK81GbK11y-07</v>
          </cell>
        </row>
        <row r="2761">
          <cell r="O2761" t="str">
            <v>BiK81GbK12--07</v>
          </cell>
        </row>
        <row r="2762">
          <cell r="O2762" t="str">
            <v>BiK81GbK12y-07</v>
          </cell>
        </row>
        <row r="2763">
          <cell r="O2763" t="str">
            <v>BiK81GbKA3--07</v>
          </cell>
        </row>
        <row r="2764">
          <cell r="O2764" t="str">
            <v>BiK81GbKA3y-07</v>
          </cell>
        </row>
        <row r="2765">
          <cell r="O2765" t="str">
            <v>BiK81GbKWK--07</v>
          </cell>
        </row>
        <row r="2766">
          <cell r="O2766" t="str">
            <v>BiK81GbKWKy-07</v>
          </cell>
        </row>
        <row r="2767">
          <cell r="O2767" t="str">
            <v>BiK81Gby----07</v>
          </cell>
        </row>
        <row r="2768">
          <cell r="O2768" t="str">
            <v>BiK81GK09---07</v>
          </cell>
        </row>
        <row r="2769">
          <cell r="O2769" t="str">
            <v>BiK81GK09y--07</v>
          </cell>
        </row>
        <row r="2770">
          <cell r="O2770" t="str">
            <v>BiK81GK10---07</v>
          </cell>
        </row>
        <row r="2771">
          <cell r="O2771" t="str">
            <v>BiK81GK10y--07</v>
          </cell>
        </row>
        <row r="2772">
          <cell r="O2772" t="str">
            <v>BiK81GK11---07</v>
          </cell>
        </row>
        <row r="2773">
          <cell r="O2773" t="str">
            <v>BiK81GK11y--07</v>
          </cell>
        </row>
        <row r="2774">
          <cell r="O2774" t="str">
            <v>BiK81GK12---07</v>
          </cell>
        </row>
        <row r="2775">
          <cell r="O2775" t="str">
            <v>BiK81GK12y--07</v>
          </cell>
        </row>
        <row r="2776">
          <cell r="O2776" t="str">
            <v>BiK81GKA3---07</v>
          </cell>
        </row>
        <row r="2777">
          <cell r="O2777" t="str">
            <v>BiK81GKA3y--07</v>
          </cell>
        </row>
        <row r="2778">
          <cell r="O2778" t="str">
            <v>BiK81GKWK---07</v>
          </cell>
        </row>
        <row r="2779">
          <cell r="O2779" t="str">
            <v>BiK81GKWKy--07</v>
          </cell>
        </row>
        <row r="2780">
          <cell r="O2780" t="str">
            <v>BiK81Gy-----07</v>
          </cell>
        </row>
        <row r="2781">
          <cell r="O2781" t="str">
            <v>BiK81K09----07</v>
          </cell>
        </row>
        <row r="2782">
          <cell r="O2782" t="str">
            <v>BiK81K09y---07</v>
          </cell>
        </row>
        <row r="2783">
          <cell r="O2783" t="str">
            <v>BiK81K10----07</v>
          </cell>
        </row>
        <row r="2784">
          <cell r="O2784" t="str">
            <v>BiK81K10y---07</v>
          </cell>
        </row>
        <row r="2785">
          <cell r="O2785" t="str">
            <v>BiK81K11----07</v>
          </cell>
        </row>
        <row r="2786">
          <cell r="O2786" t="str">
            <v>BiK81K11y---07</v>
          </cell>
        </row>
        <row r="2787">
          <cell r="O2787" t="str">
            <v>BiK81K12----07</v>
          </cell>
        </row>
        <row r="2788">
          <cell r="O2788" t="str">
            <v>BiK81K12y---07</v>
          </cell>
        </row>
        <row r="2789">
          <cell r="O2789" t="str">
            <v>BiK81KA3----07</v>
          </cell>
        </row>
        <row r="2790">
          <cell r="O2790" t="str">
            <v>BiK81KA3y---07</v>
          </cell>
        </row>
        <row r="2791">
          <cell r="O2791" t="str">
            <v>BiK81KWK----07</v>
          </cell>
        </row>
        <row r="2792">
          <cell r="O2792" t="str">
            <v>BiK81KWKy---07</v>
          </cell>
        </row>
        <row r="2793">
          <cell r="O2793" t="str">
            <v>BiK81L------07</v>
          </cell>
        </row>
        <row r="2794">
          <cell r="O2794" t="str">
            <v>BiK81Lb-----07</v>
          </cell>
        </row>
        <row r="2795">
          <cell r="O2795" t="str">
            <v>BiK81LbK09--07</v>
          </cell>
        </row>
        <row r="2796">
          <cell r="O2796" t="str">
            <v>BiK81LbK09y-07</v>
          </cell>
        </row>
        <row r="2797">
          <cell r="O2797" t="str">
            <v>BiK81LbK10--07</v>
          </cell>
        </row>
        <row r="2798">
          <cell r="O2798" t="str">
            <v>BiK81LbK10y-07</v>
          </cell>
        </row>
        <row r="2799">
          <cell r="O2799" t="str">
            <v>BiK81LbK11--07</v>
          </cell>
        </row>
        <row r="2800">
          <cell r="O2800" t="str">
            <v>BiK81LbK11y-07</v>
          </cell>
        </row>
        <row r="2801">
          <cell r="O2801" t="str">
            <v>BiK81LbK12--07</v>
          </cell>
        </row>
        <row r="2802">
          <cell r="O2802" t="str">
            <v>BiK81LbK12y-07</v>
          </cell>
        </row>
        <row r="2803">
          <cell r="O2803" t="str">
            <v>BiK81LbKA3--07</v>
          </cell>
        </row>
        <row r="2804">
          <cell r="O2804" t="str">
            <v>BiK81LbKA3y-07</v>
          </cell>
        </row>
        <row r="2805">
          <cell r="O2805" t="str">
            <v>BiK81LbKWK--07</v>
          </cell>
        </row>
        <row r="2806">
          <cell r="O2806" t="str">
            <v>BiK81LbKWKy-07</v>
          </cell>
        </row>
        <row r="2807">
          <cell r="O2807" t="str">
            <v>BiK81Lby----07</v>
          </cell>
        </row>
        <row r="2808">
          <cell r="O2808" t="str">
            <v>BiK81LK09---07</v>
          </cell>
        </row>
        <row r="2809">
          <cell r="O2809" t="str">
            <v>BiK81LK09y--07</v>
          </cell>
        </row>
        <row r="2810">
          <cell r="O2810" t="str">
            <v>BiK81LK10---07</v>
          </cell>
        </row>
        <row r="2811">
          <cell r="O2811" t="str">
            <v>BiK81LK10y--07</v>
          </cell>
        </row>
        <row r="2812">
          <cell r="O2812" t="str">
            <v>BiK81LK11---07</v>
          </cell>
        </row>
        <row r="2813">
          <cell r="O2813" t="str">
            <v>BiK81LK11y--07</v>
          </cell>
        </row>
        <row r="2814">
          <cell r="O2814" t="str">
            <v>BiK81LK12---07</v>
          </cell>
        </row>
        <row r="2815">
          <cell r="O2815" t="str">
            <v>BiK81LK12y--07</v>
          </cell>
        </row>
        <row r="2816">
          <cell r="O2816" t="str">
            <v>BiK81LKA3---07</v>
          </cell>
        </row>
        <row r="2817">
          <cell r="O2817" t="str">
            <v>BiK81LKA3y--07</v>
          </cell>
        </row>
        <row r="2818">
          <cell r="O2818" t="str">
            <v>BiK81LKWK---07</v>
          </cell>
        </row>
        <row r="2819">
          <cell r="O2819" t="str">
            <v>BiK81LKWKy--07</v>
          </cell>
        </row>
        <row r="2820">
          <cell r="O2820" t="str">
            <v>BiK81Ly-----07</v>
          </cell>
        </row>
        <row r="2821">
          <cell r="O2821" t="str">
            <v>BiK81M1-----07</v>
          </cell>
        </row>
        <row r="2822">
          <cell r="O2822" t="str">
            <v>BiK81M1b----07</v>
          </cell>
        </row>
        <row r="2823">
          <cell r="O2823" t="str">
            <v>BiK81M1bK09-07</v>
          </cell>
        </row>
        <row r="2824">
          <cell r="O2824" t="str">
            <v>BiK81M1bK09y07</v>
          </cell>
        </row>
        <row r="2825">
          <cell r="O2825" t="str">
            <v>BiK81M1bK10-07</v>
          </cell>
        </row>
        <row r="2826">
          <cell r="O2826" t="str">
            <v>BiK81M1bK10y07</v>
          </cell>
        </row>
        <row r="2827">
          <cell r="O2827" t="str">
            <v>BiK81M1bK11-07</v>
          </cell>
        </row>
        <row r="2828">
          <cell r="O2828" t="str">
            <v>BiK81M1bK11y07</v>
          </cell>
        </row>
        <row r="2829">
          <cell r="O2829" t="str">
            <v>BiK81M1bK12-07</v>
          </cell>
        </row>
        <row r="2830">
          <cell r="O2830" t="str">
            <v>BiK81M1bK12y07</v>
          </cell>
        </row>
        <row r="2831">
          <cell r="O2831" t="str">
            <v>BiK81M1bKA3-07</v>
          </cell>
        </row>
        <row r="2832">
          <cell r="O2832" t="str">
            <v>BiK81M1bKA3y07</v>
          </cell>
        </row>
        <row r="2833">
          <cell r="O2833" t="str">
            <v>BiK81M1bKWK-07</v>
          </cell>
        </row>
        <row r="2834">
          <cell r="O2834" t="str">
            <v>BiK81M1bKWKy07</v>
          </cell>
        </row>
        <row r="2835">
          <cell r="O2835" t="str">
            <v>BiK81M1by---07</v>
          </cell>
        </row>
        <row r="2836">
          <cell r="O2836" t="str">
            <v>BiK81M1K09--07</v>
          </cell>
        </row>
        <row r="2837">
          <cell r="O2837" t="str">
            <v>BiK81M1K09y-07</v>
          </cell>
        </row>
        <row r="2838">
          <cell r="O2838" t="str">
            <v>BiK81M1K10--07</v>
          </cell>
        </row>
        <row r="2839">
          <cell r="O2839" t="str">
            <v>BiK81M1K10y-07</v>
          </cell>
        </row>
        <row r="2840">
          <cell r="O2840" t="str">
            <v>BiK81M1K11--07</v>
          </cell>
        </row>
        <row r="2841">
          <cell r="O2841" t="str">
            <v>BiK81M1K11y-07</v>
          </cell>
        </row>
        <row r="2842">
          <cell r="O2842" t="str">
            <v>BiK81M1K12--07</v>
          </cell>
        </row>
        <row r="2843">
          <cell r="O2843" t="str">
            <v>BiK81M1K12y-07</v>
          </cell>
        </row>
        <row r="2844">
          <cell r="O2844" t="str">
            <v>BiK81M1KA3--07</v>
          </cell>
        </row>
        <row r="2845">
          <cell r="O2845" t="str">
            <v>BiK81M1KA3y-07</v>
          </cell>
        </row>
        <row r="2846">
          <cell r="O2846" t="str">
            <v>BiK81M1KWK--07</v>
          </cell>
        </row>
        <row r="2847">
          <cell r="O2847" t="str">
            <v>BiK81M1KWKy-07</v>
          </cell>
        </row>
        <row r="2848">
          <cell r="O2848" t="str">
            <v>BiK81M1y----07</v>
          </cell>
        </row>
        <row r="2849">
          <cell r="O2849" t="str">
            <v>BiK81X1-----07</v>
          </cell>
        </row>
        <row r="2850">
          <cell r="O2850" t="str">
            <v>BiK81X1b----07</v>
          </cell>
        </row>
        <row r="2851">
          <cell r="O2851" t="str">
            <v>BiK81X1bK09-07</v>
          </cell>
        </row>
        <row r="2852">
          <cell r="O2852" t="str">
            <v>BiK81X1bK09y07</v>
          </cell>
        </row>
        <row r="2853">
          <cell r="O2853" t="str">
            <v>BiK81X1bK10-07</v>
          </cell>
        </row>
        <row r="2854">
          <cell r="O2854" t="str">
            <v>BiK81X1bK10y07</v>
          </cell>
        </row>
        <row r="2855">
          <cell r="O2855" t="str">
            <v>BiK81X1bK11-07</v>
          </cell>
        </row>
        <row r="2856">
          <cell r="O2856" t="str">
            <v>BiK81X1bK11y07</v>
          </cell>
        </row>
        <row r="2857">
          <cell r="O2857" t="str">
            <v>BiK81X1bK12-07</v>
          </cell>
        </row>
        <row r="2858">
          <cell r="O2858" t="str">
            <v>BiK81X1bK12y07</v>
          </cell>
        </row>
        <row r="2859">
          <cell r="O2859" t="str">
            <v>BiK81X1bKA3-07</v>
          </cell>
        </row>
        <row r="2860">
          <cell r="O2860" t="str">
            <v>BiK81X1bKA3y07</v>
          </cell>
        </row>
        <row r="2861">
          <cell r="O2861" t="str">
            <v>BiK81X1bKWK-07</v>
          </cell>
        </row>
        <row r="2862">
          <cell r="O2862" t="str">
            <v>BiK81X1bKWKy07</v>
          </cell>
        </row>
        <row r="2863">
          <cell r="O2863" t="str">
            <v>BiK81X1by---07</v>
          </cell>
        </row>
        <row r="2864">
          <cell r="O2864" t="str">
            <v>BiK81X1K09--07</v>
          </cell>
        </row>
        <row r="2865">
          <cell r="O2865" t="str">
            <v>BiK81X1K09y-07</v>
          </cell>
        </row>
        <row r="2866">
          <cell r="O2866" t="str">
            <v>BiK81X1K10--07</v>
          </cell>
        </row>
        <row r="2867">
          <cell r="O2867" t="str">
            <v>BiK81X1K10y-07</v>
          </cell>
        </row>
        <row r="2868">
          <cell r="O2868" t="str">
            <v>BiK81X1K11--07</v>
          </cell>
        </row>
        <row r="2869">
          <cell r="O2869" t="str">
            <v>BiK81X1K11y-07</v>
          </cell>
        </row>
        <row r="2870">
          <cell r="O2870" t="str">
            <v>BiK81X1K12--07</v>
          </cell>
        </row>
        <row r="2871">
          <cell r="O2871" t="str">
            <v>BiK81X1K12y-07</v>
          </cell>
        </row>
        <row r="2872">
          <cell r="O2872" t="str">
            <v>BiK81X1KA3--07</v>
          </cell>
        </row>
        <row r="2873">
          <cell r="O2873" t="str">
            <v>BiK81X1KA3y-07</v>
          </cell>
        </row>
        <row r="2874">
          <cell r="O2874" t="str">
            <v>BiK81X1KWK--07</v>
          </cell>
        </row>
        <row r="2875">
          <cell r="O2875" t="str">
            <v>BiK81X1KWKy-07</v>
          </cell>
        </row>
        <row r="2876">
          <cell r="O2876" t="str">
            <v>BiK81X1y----07</v>
          </cell>
        </row>
        <row r="2877">
          <cell r="O2877" t="str">
            <v>BiK81y------07</v>
          </cell>
        </row>
        <row r="2878">
          <cell r="O2878" t="str">
            <v>BiK82-------07</v>
          </cell>
        </row>
        <row r="2879">
          <cell r="O2879" t="str">
            <v>BiK82a1-----07</v>
          </cell>
        </row>
        <row r="2880">
          <cell r="O2880" t="str">
            <v>BiK82a1b----07</v>
          </cell>
        </row>
        <row r="2881">
          <cell r="O2881" t="str">
            <v>BiK82a1bK09-07</v>
          </cell>
        </row>
        <row r="2882">
          <cell r="O2882" t="str">
            <v>BiK82a1bK09y07</v>
          </cell>
        </row>
        <row r="2883">
          <cell r="O2883" t="str">
            <v>BiK82a1bK10-07</v>
          </cell>
        </row>
        <row r="2884">
          <cell r="O2884" t="str">
            <v>BiK82a1bK10y07</v>
          </cell>
        </row>
        <row r="2885">
          <cell r="O2885" t="str">
            <v>BiK82a1bK11-07</v>
          </cell>
        </row>
        <row r="2886">
          <cell r="O2886" t="str">
            <v>BiK82a1bK11y07</v>
          </cell>
        </row>
        <row r="2887">
          <cell r="O2887" t="str">
            <v>BiK82a1bK12-07</v>
          </cell>
        </row>
        <row r="2888">
          <cell r="O2888" t="str">
            <v>BiK82a1bK12y07</v>
          </cell>
        </row>
        <row r="2889">
          <cell r="O2889" t="str">
            <v>BiK82a1bKA3-07</v>
          </cell>
        </row>
        <row r="2890">
          <cell r="O2890" t="str">
            <v>BiK82a1bKA3y07</v>
          </cell>
        </row>
        <row r="2891">
          <cell r="O2891" t="str">
            <v>BiK82a1bKWK-07</v>
          </cell>
        </row>
        <row r="2892">
          <cell r="O2892" t="str">
            <v>BiK82a1bKWKy07</v>
          </cell>
        </row>
        <row r="2893">
          <cell r="O2893" t="str">
            <v>BiK82a1by---07</v>
          </cell>
        </row>
        <row r="2894">
          <cell r="O2894" t="str">
            <v>BiK82a1K09--07</v>
          </cell>
        </row>
        <row r="2895">
          <cell r="O2895" t="str">
            <v>BiK82a1K09y-07</v>
          </cell>
        </row>
        <row r="2896">
          <cell r="O2896" t="str">
            <v>BiK82a1K10--07</v>
          </cell>
        </row>
        <row r="2897">
          <cell r="O2897" t="str">
            <v>BiK82a1K10y-07</v>
          </cell>
        </row>
        <row r="2898">
          <cell r="O2898" t="str">
            <v>BiK82a1K11--07</v>
          </cell>
        </row>
        <row r="2899">
          <cell r="O2899" t="str">
            <v>BiK82a1K11y-07</v>
          </cell>
        </row>
        <row r="2900">
          <cell r="O2900" t="str">
            <v>BiK82a1K12--07</v>
          </cell>
        </row>
        <row r="2901">
          <cell r="O2901" t="str">
            <v>BiK82a1K12y-07</v>
          </cell>
        </row>
        <row r="2902">
          <cell r="O2902" t="str">
            <v>BiK82a1KA3--07</v>
          </cell>
        </row>
        <row r="2903">
          <cell r="O2903" t="str">
            <v>BiK82a1KA3y-07</v>
          </cell>
        </row>
        <row r="2904">
          <cell r="O2904" t="str">
            <v>BiK82a1KWK--07</v>
          </cell>
        </row>
        <row r="2905">
          <cell r="O2905" t="str">
            <v>BiK82a1KWKy-07</v>
          </cell>
        </row>
        <row r="2906">
          <cell r="O2906" t="str">
            <v>BiK82a1y----07</v>
          </cell>
        </row>
        <row r="2907">
          <cell r="O2907" t="str">
            <v>BiK82b------07</v>
          </cell>
        </row>
        <row r="2908">
          <cell r="O2908" t="str">
            <v>BiK82bK09---07</v>
          </cell>
        </row>
        <row r="2909">
          <cell r="O2909" t="str">
            <v>BiK82bK09y--07</v>
          </cell>
        </row>
        <row r="2910">
          <cell r="O2910" t="str">
            <v>BiK82bK10---07</v>
          </cell>
        </row>
        <row r="2911">
          <cell r="O2911" t="str">
            <v>BiK82bK10y--07</v>
          </cell>
        </row>
        <row r="2912">
          <cell r="O2912" t="str">
            <v>BiK82bK11---07</v>
          </cell>
        </row>
        <row r="2913">
          <cell r="O2913" t="str">
            <v>BiK82bK11y--07</v>
          </cell>
        </row>
        <row r="2914">
          <cell r="O2914" t="str">
            <v>BiK82bK12---07</v>
          </cell>
        </row>
        <row r="2915">
          <cell r="O2915" t="str">
            <v>BiK82bK12y--07</v>
          </cell>
        </row>
        <row r="2916">
          <cell r="O2916" t="str">
            <v>BiK82bKA3---07</v>
          </cell>
        </row>
        <row r="2917">
          <cell r="O2917" t="str">
            <v>BiK82bKA3y--07</v>
          </cell>
        </row>
        <row r="2918">
          <cell r="O2918" t="str">
            <v>BiK82bKWK---07</v>
          </cell>
        </row>
        <row r="2919">
          <cell r="O2919" t="str">
            <v>BiK82bKWKy--07</v>
          </cell>
        </row>
        <row r="2920">
          <cell r="O2920" t="str">
            <v>BiK82by-----07</v>
          </cell>
        </row>
        <row r="2921">
          <cell r="O2921" t="str">
            <v>BiK82G------07</v>
          </cell>
        </row>
        <row r="2922">
          <cell r="O2922" t="str">
            <v>BiK82Gb-----07</v>
          </cell>
        </row>
        <row r="2923">
          <cell r="O2923" t="str">
            <v>BiK82GbK09--07</v>
          </cell>
        </row>
        <row r="2924">
          <cell r="O2924" t="str">
            <v>BiK82GbK09y-07</v>
          </cell>
        </row>
        <row r="2925">
          <cell r="O2925" t="str">
            <v>BiK82GbK10--07</v>
          </cell>
        </row>
        <row r="2926">
          <cell r="O2926" t="str">
            <v>BiK82GbK10y-07</v>
          </cell>
        </row>
        <row r="2927">
          <cell r="O2927" t="str">
            <v>BiK82GbK11--07</v>
          </cell>
        </row>
        <row r="2928">
          <cell r="O2928" t="str">
            <v>BiK82GbK11y-07</v>
          </cell>
        </row>
        <row r="2929">
          <cell r="O2929" t="str">
            <v>BiK82GbK12--07</v>
          </cell>
        </row>
        <row r="2930">
          <cell r="O2930" t="str">
            <v>BiK82GbK12y-07</v>
          </cell>
        </row>
        <row r="2931">
          <cell r="O2931" t="str">
            <v>BiK82GbKA3--07</v>
          </cell>
        </row>
        <row r="2932">
          <cell r="O2932" t="str">
            <v>BiK82GbKA3y-07</v>
          </cell>
        </row>
        <row r="2933">
          <cell r="O2933" t="str">
            <v>BiK82GbKWK--07</v>
          </cell>
        </row>
        <row r="2934">
          <cell r="O2934" t="str">
            <v>BiK82GbKWKy-07</v>
          </cell>
        </row>
        <row r="2935">
          <cell r="O2935" t="str">
            <v>BiK82Gby----07</v>
          </cell>
        </row>
        <row r="2936">
          <cell r="O2936" t="str">
            <v>BiK82GK09---07</v>
          </cell>
        </row>
        <row r="2937">
          <cell r="O2937" t="str">
            <v>BiK82GK09y--07</v>
          </cell>
        </row>
        <row r="2938">
          <cell r="O2938" t="str">
            <v>BiK82GK10---07</v>
          </cell>
        </row>
        <row r="2939">
          <cell r="O2939" t="str">
            <v>BiK82GK10y--07</v>
          </cell>
        </row>
        <row r="2940">
          <cell r="O2940" t="str">
            <v>BiK82GK11---07</v>
          </cell>
        </row>
        <row r="2941">
          <cell r="O2941" t="str">
            <v>BiK82GK11y--07</v>
          </cell>
        </row>
        <row r="2942">
          <cell r="O2942" t="str">
            <v>BiK82GK12---07</v>
          </cell>
        </row>
        <row r="2943">
          <cell r="O2943" t="str">
            <v>BiK82GK12y--07</v>
          </cell>
        </row>
        <row r="2944">
          <cell r="O2944" t="str">
            <v>BiK82GKA3---07</v>
          </cell>
        </row>
        <row r="2945">
          <cell r="O2945" t="str">
            <v>BiK82GKA3y--07</v>
          </cell>
        </row>
        <row r="2946">
          <cell r="O2946" t="str">
            <v>BiK82GKWK---07</v>
          </cell>
        </row>
        <row r="2947">
          <cell r="O2947" t="str">
            <v>BiK82GKWKy--07</v>
          </cell>
        </row>
        <row r="2948">
          <cell r="O2948" t="str">
            <v>BiK82Gy-----07</v>
          </cell>
        </row>
        <row r="2949">
          <cell r="O2949" t="str">
            <v>BiK82K09----07</v>
          </cell>
        </row>
        <row r="2950">
          <cell r="O2950" t="str">
            <v>BiK82K09y---07</v>
          </cell>
        </row>
        <row r="2951">
          <cell r="O2951" t="str">
            <v>BiK82K10----07</v>
          </cell>
        </row>
        <row r="2952">
          <cell r="O2952" t="str">
            <v>BiK82K10y---07</v>
          </cell>
        </row>
        <row r="2953">
          <cell r="O2953" t="str">
            <v>BiK82K11----07</v>
          </cell>
        </row>
        <row r="2954">
          <cell r="O2954" t="str">
            <v>BiK82K11y---07</v>
          </cell>
        </row>
        <row r="2955">
          <cell r="O2955" t="str">
            <v>BiK82K12----07</v>
          </cell>
        </row>
        <row r="2956">
          <cell r="O2956" t="str">
            <v>BiK82K12y---07</v>
          </cell>
        </row>
        <row r="2957">
          <cell r="O2957" t="str">
            <v>BiK82KA3----07</v>
          </cell>
        </row>
        <row r="2958">
          <cell r="O2958" t="str">
            <v>BiK82KA3y---07</v>
          </cell>
        </row>
        <row r="2959">
          <cell r="O2959" t="str">
            <v>BiK82KWK----07</v>
          </cell>
        </row>
        <row r="2960">
          <cell r="O2960" t="str">
            <v>BiK82KWKy---07</v>
          </cell>
        </row>
        <row r="2961">
          <cell r="O2961" t="str">
            <v>BiK82L------07</v>
          </cell>
        </row>
        <row r="2962">
          <cell r="O2962" t="str">
            <v>BiK82Lb-----07</v>
          </cell>
        </row>
        <row r="2963">
          <cell r="O2963" t="str">
            <v>BiK82LbK09--07</v>
          </cell>
        </row>
        <row r="2964">
          <cell r="O2964" t="str">
            <v>BiK82LbK09y-07</v>
          </cell>
        </row>
        <row r="2965">
          <cell r="O2965" t="str">
            <v>BiK82LbK10--07</v>
          </cell>
        </row>
        <row r="2966">
          <cell r="O2966" t="str">
            <v>BiK82LbK10y-07</v>
          </cell>
        </row>
        <row r="2967">
          <cell r="O2967" t="str">
            <v>BiK82LbK11--07</v>
          </cell>
        </row>
        <row r="2968">
          <cell r="O2968" t="str">
            <v>BiK82LbK11y-07</v>
          </cell>
        </row>
        <row r="2969">
          <cell r="O2969" t="str">
            <v>BiK82LbK12--07</v>
          </cell>
        </row>
        <row r="2970">
          <cell r="O2970" t="str">
            <v>BiK82LbK12y-07</v>
          </cell>
        </row>
        <row r="2971">
          <cell r="O2971" t="str">
            <v>BiK82LbKA3--07</v>
          </cell>
        </row>
        <row r="2972">
          <cell r="O2972" t="str">
            <v>BiK82LbKA3y-07</v>
          </cell>
        </row>
        <row r="2973">
          <cell r="O2973" t="str">
            <v>BiK82LbKWK--07</v>
          </cell>
        </row>
        <row r="2974">
          <cell r="O2974" t="str">
            <v>BiK82LbKWKy-07</v>
          </cell>
        </row>
        <row r="2975">
          <cell r="O2975" t="str">
            <v>BiK82Lby----07</v>
          </cell>
        </row>
        <row r="2976">
          <cell r="O2976" t="str">
            <v>BiK82LK09---07</v>
          </cell>
        </row>
        <row r="2977">
          <cell r="O2977" t="str">
            <v>BiK82LK09y--07</v>
          </cell>
        </row>
        <row r="2978">
          <cell r="O2978" t="str">
            <v>BiK82LK10---07</v>
          </cell>
        </row>
        <row r="2979">
          <cell r="O2979" t="str">
            <v>BiK82LK10y--07</v>
          </cell>
        </row>
        <row r="2980">
          <cell r="O2980" t="str">
            <v>BiK82LK11---07</v>
          </cell>
        </row>
        <row r="2981">
          <cell r="O2981" t="str">
            <v>BiK82LK11y--07</v>
          </cell>
        </row>
        <row r="2982">
          <cell r="O2982" t="str">
            <v>BiK82LK12---07</v>
          </cell>
        </row>
        <row r="2983">
          <cell r="O2983" t="str">
            <v>BiK82LK12y--07</v>
          </cell>
        </row>
        <row r="2984">
          <cell r="O2984" t="str">
            <v>BiK82LKA3---07</v>
          </cell>
        </row>
        <row r="2985">
          <cell r="O2985" t="str">
            <v>BiK82LKA3y--07</v>
          </cell>
        </row>
        <row r="2986">
          <cell r="O2986" t="str">
            <v>BiK82LKWK---07</v>
          </cell>
        </row>
        <row r="2987">
          <cell r="O2987" t="str">
            <v>BiK82LKWKy--07</v>
          </cell>
        </row>
        <row r="2988">
          <cell r="O2988" t="str">
            <v>BiK82Ly-----07</v>
          </cell>
        </row>
        <row r="2989">
          <cell r="O2989" t="str">
            <v>BiK82M2-----07</v>
          </cell>
        </row>
        <row r="2990">
          <cell r="O2990" t="str">
            <v>BiK82M2b----07</v>
          </cell>
        </row>
        <row r="2991">
          <cell r="O2991" t="str">
            <v>BiK82M2bK09-07</v>
          </cell>
        </row>
        <row r="2992">
          <cell r="O2992" t="str">
            <v>BiK82M2bK09y07</v>
          </cell>
        </row>
        <row r="2993">
          <cell r="O2993" t="str">
            <v>BiK82M2bK10-07</v>
          </cell>
        </row>
        <row r="2994">
          <cell r="O2994" t="str">
            <v>BiK82M2bK10y07</v>
          </cell>
        </row>
        <row r="2995">
          <cell r="O2995" t="str">
            <v>BiK82M2bK11-07</v>
          </cell>
        </row>
        <row r="2996">
          <cell r="O2996" t="str">
            <v>BiK82M2bK11y07</v>
          </cell>
        </row>
        <row r="2997">
          <cell r="O2997" t="str">
            <v>BiK82M2bK12-07</v>
          </cell>
        </row>
        <row r="2998">
          <cell r="O2998" t="str">
            <v>BiK82M2bK12y07</v>
          </cell>
        </row>
        <row r="2999">
          <cell r="O2999" t="str">
            <v>BiK82M2bKA3-07</v>
          </cell>
        </row>
        <row r="3000">
          <cell r="O3000" t="str">
            <v>BiK82M2bKA3y07</v>
          </cell>
        </row>
        <row r="3001">
          <cell r="O3001" t="str">
            <v>BiK82M2bKWK-07</v>
          </cell>
        </row>
        <row r="3002">
          <cell r="O3002" t="str">
            <v>BiK82M2bKWKy07</v>
          </cell>
        </row>
        <row r="3003">
          <cell r="O3003" t="str">
            <v>BiK82M2by---07</v>
          </cell>
        </row>
        <row r="3004">
          <cell r="O3004" t="str">
            <v>BiK82M2K09--07</v>
          </cell>
        </row>
        <row r="3005">
          <cell r="O3005" t="str">
            <v>BiK82M2K09y-07</v>
          </cell>
        </row>
        <row r="3006">
          <cell r="O3006" t="str">
            <v>BiK82M2K10--07</v>
          </cell>
        </row>
        <row r="3007">
          <cell r="O3007" t="str">
            <v>BiK82M2K10y-07</v>
          </cell>
        </row>
        <row r="3008">
          <cell r="O3008" t="str">
            <v>BiK82M2K11--07</v>
          </cell>
        </row>
        <row r="3009">
          <cell r="O3009" t="str">
            <v>BiK82M2K11y-07</v>
          </cell>
        </row>
        <row r="3010">
          <cell r="O3010" t="str">
            <v>BiK82M2K12--07</v>
          </cell>
        </row>
        <row r="3011">
          <cell r="O3011" t="str">
            <v>BiK82M2K12y-07</v>
          </cell>
        </row>
        <row r="3012">
          <cell r="O3012" t="str">
            <v>BiK82M2KA3--07</v>
          </cell>
        </row>
        <row r="3013">
          <cell r="O3013" t="str">
            <v>BiK82M2KA3y-07</v>
          </cell>
        </row>
        <row r="3014">
          <cell r="O3014" t="str">
            <v>BiK82M2KWK--07</v>
          </cell>
        </row>
        <row r="3015">
          <cell r="O3015" t="str">
            <v>BiK82M2KWKy-07</v>
          </cell>
        </row>
        <row r="3016">
          <cell r="O3016" t="str">
            <v>BiK82M2y----07</v>
          </cell>
        </row>
        <row r="3017">
          <cell r="O3017" t="str">
            <v>BiK82X2-----07</v>
          </cell>
        </row>
        <row r="3018">
          <cell r="O3018" t="str">
            <v>BiK82X2b----07</v>
          </cell>
        </row>
        <row r="3019">
          <cell r="O3019" t="str">
            <v>BiK82X2bK09-07</v>
          </cell>
        </row>
        <row r="3020">
          <cell r="O3020" t="str">
            <v>BiK82X2bK09y07</v>
          </cell>
        </row>
        <row r="3021">
          <cell r="O3021" t="str">
            <v>BiK82X2bK10-07</v>
          </cell>
        </row>
        <row r="3022">
          <cell r="O3022" t="str">
            <v>BiK82X2bK10y07</v>
          </cell>
        </row>
        <row r="3023">
          <cell r="O3023" t="str">
            <v>BiK82X2bK11-07</v>
          </cell>
        </row>
        <row r="3024">
          <cell r="O3024" t="str">
            <v>BiK82X2bK11y07</v>
          </cell>
        </row>
        <row r="3025">
          <cell r="O3025" t="str">
            <v>BiK82X2bK12-07</v>
          </cell>
        </row>
        <row r="3026">
          <cell r="O3026" t="str">
            <v>BiK82X2bK12y07</v>
          </cell>
        </row>
        <row r="3027">
          <cell r="O3027" t="str">
            <v>BiK82X2bKA3-07</v>
          </cell>
        </row>
        <row r="3028">
          <cell r="O3028" t="str">
            <v>BiK82X2bKA3y07</v>
          </cell>
        </row>
        <row r="3029">
          <cell r="O3029" t="str">
            <v>BiK82X2bKWK-07</v>
          </cell>
        </row>
        <row r="3030">
          <cell r="O3030" t="str">
            <v>BiK82X2bKWKy07</v>
          </cell>
        </row>
        <row r="3031">
          <cell r="O3031" t="str">
            <v>BiK82X2by---07</v>
          </cell>
        </row>
        <row r="3032">
          <cell r="O3032" t="str">
            <v>BiK82X2K09--07</v>
          </cell>
        </row>
        <row r="3033">
          <cell r="O3033" t="str">
            <v>BiK82X2K09y-07</v>
          </cell>
        </row>
        <row r="3034">
          <cell r="O3034" t="str">
            <v>BiK82X2K10--07</v>
          </cell>
        </row>
        <row r="3035">
          <cell r="O3035" t="str">
            <v>BiK82X2K10y-07</v>
          </cell>
        </row>
        <row r="3036">
          <cell r="O3036" t="str">
            <v>BiK82X2K11--07</v>
          </cell>
        </row>
        <row r="3037">
          <cell r="O3037" t="str">
            <v>BiK82X2K11y-07</v>
          </cell>
        </row>
        <row r="3038">
          <cell r="O3038" t="str">
            <v>BiK82X2K12--07</v>
          </cell>
        </row>
        <row r="3039">
          <cell r="O3039" t="str">
            <v>BiK82X2K12y-07</v>
          </cell>
        </row>
        <row r="3040">
          <cell r="O3040" t="str">
            <v>BiK82X2KA3--07</v>
          </cell>
        </row>
        <row r="3041">
          <cell r="O3041" t="str">
            <v>BiK82X2KA3y-07</v>
          </cell>
        </row>
        <row r="3042">
          <cell r="O3042" t="str">
            <v>BiK82X2KWK--07</v>
          </cell>
        </row>
        <row r="3043">
          <cell r="O3043" t="str">
            <v>BiK82X2KWKy-07</v>
          </cell>
        </row>
        <row r="3044">
          <cell r="O3044" t="str">
            <v>BiK82X2y----07</v>
          </cell>
        </row>
        <row r="3045">
          <cell r="O3045" t="str">
            <v>BiK82y------07</v>
          </cell>
        </row>
        <row r="3046">
          <cell r="O3046" t="str">
            <v>BiK83-------07</v>
          </cell>
        </row>
        <row r="3047">
          <cell r="O3047" t="str">
            <v>BiK83a2-----07</v>
          </cell>
        </row>
        <row r="3048">
          <cell r="O3048" t="str">
            <v>BiK83a2b----07</v>
          </cell>
        </row>
        <row r="3049">
          <cell r="O3049" t="str">
            <v>BiK83a2bK09-07</v>
          </cell>
        </row>
        <row r="3050">
          <cell r="O3050" t="str">
            <v>BiK83a2bK10-07</v>
          </cell>
        </row>
        <row r="3051">
          <cell r="O3051" t="str">
            <v>BiK83a2bK11-07</v>
          </cell>
        </row>
        <row r="3052">
          <cell r="O3052" t="str">
            <v>BiK83a2bK12-07</v>
          </cell>
        </row>
        <row r="3053">
          <cell r="O3053" t="str">
            <v>BiK83a2bKWK-07</v>
          </cell>
        </row>
        <row r="3054">
          <cell r="O3054" t="str">
            <v>BiK83a2K09--07</v>
          </cell>
        </row>
        <row r="3055">
          <cell r="O3055" t="str">
            <v>BiK83a2K10--07</v>
          </cell>
        </row>
        <row r="3056">
          <cell r="O3056" t="str">
            <v>BiK83a2K11--07</v>
          </cell>
        </row>
        <row r="3057">
          <cell r="O3057" t="str">
            <v>BiK83a2K12--07</v>
          </cell>
        </row>
        <row r="3058">
          <cell r="O3058" t="str">
            <v>BiK83a2KWK--07</v>
          </cell>
        </row>
        <row r="3059">
          <cell r="O3059" t="str">
            <v>BiK83a3-----07</v>
          </cell>
        </row>
        <row r="3060">
          <cell r="O3060" t="str">
            <v>BiK83a3b----07</v>
          </cell>
        </row>
        <row r="3061">
          <cell r="O3061" t="str">
            <v>BiK83a3bK09-07</v>
          </cell>
        </row>
        <row r="3062">
          <cell r="O3062" t="str">
            <v>BiK83a3bK10-07</v>
          </cell>
        </row>
        <row r="3063">
          <cell r="O3063" t="str">
            <v>BiK83a3bK11-07</v>
          </cell>
        </row>
        <row r="3064">
          <cell r="O3064" t="str">
            <v>BiK83a3bK12-07</v>
          </cell>
        </row>
        <row r="3065">
          <cell r="O3065" t="str">
            <v>BiK83a3bKWK-07</v>
          </cell>
        </row>
        <row r="3066">
          <cell r="O3066" t="str">
            <v>BiK83a3K09--07</v>
          </cell>
        </row>
        <row r="3067">
          <cell r="O3067" t="str">
            <v>BiK83a3K10--07</v>
          </cell>
        </row>
        <row r="3068">
          <cell r="O3068" t="str">
            <v>BiK83a3K11--07</v>
          </cell>
        </row>
        <row r="3069">
          <cell r="O3069" t="str">
            <v>BiK83a3K12--07</v>
          </cell>
        </row>
        <row r="3070">
          <cell r="O3070" t="str">
            <v>BiK83a3KWK--07</v>
          </cell>
        </row>
        <row r="3071">
          <cell r="O3071" t="str">
            <v>BiK83b------07</v>
          </cell>
        </row>
        <row r="3072">
          <cell r="O3072" t="str">
            <v>BiK83bK09---07</v>
          </cell>
        </row>
        <row r="3073">
          <cell r="O3073" t="str">
            <v>BiK83bK10---07</v>
          </cell>
        </row>
        <row r="3074">
          <cell r="O3074" t="str">
            <v>BiK83bK11---07</v>
          </cell>
        </row>
        <row r="3075">
          <cell r="O3075" t="str">
            <v>BiK83bK12---07</v>
          </cell>
        </row>
        <row r="3076">
          <cell r="O3076" t="str">
            <v>BiK83bKWK---07</v>
          </cell>
        </row>
        <row r="3077">
          <cell r="O3077" t="str">
            <v>BiK83K09----07</v>
          </cell>
        </row>
        <row r="3078">
          <cell r="O3078" t="str">
            <v>BiK83K10----07</v>
          </cell>
        </row>
        <row r="3079">
          <cell r="O3079" t="str">
            <v>BiK83K11----07</v>
          </cell>
        </row>
        <row r="3080">
          <cell r="O3080" t="str">
            <v>BiK83K12----07</v>
          </cell>
        </row>
        <row r="3081">
          <cell r="O3081" t="str">
            <v>BiK83KWK----07</v>
          </cell>
        </row>
        <row r="3082">
          <cell r="O3082" t="str">
            <v>BiK84-------07</v>
          </cell>
        </row>
        <row r="3083">
          <cell r="O3083" t="str">
            <v>BiK84K09----07</v>
          </cell>
        </row>
        <row r="3084">
          <cell r="O3084" t="str">
            <v>BiK84K10----07</v>
          </cell>
        </row>
        <row r="3085">
          <cell r="O3085" t="str">
            <v>BiK84K11----07</v>
          </cell>
        </row>
        <row r="3086">
          <cell r="O3086" t="str">
            <v>BiK84K12----07</v>
          </cell>
        </row>
        <row r="3087">
          <cell r="O3087" t="str">
            <v>BiK84KWK----07</v>
          </cell>
        </row>
        <row r="3088">
          <cell r="O3088" t="str">
            <v>BiK85-------07</v>
          </cell>
        </row>
        <row r="3089">
          <cell r="O3089" t="str">
            <v>BiK85K09----07</v>
          </cell>
        </row>
        <row r="3090">
          <cell r="O3090" t="str">
            <v>BiK85K10----07</v>
          </cell>
        </row>
        <row r="3091">
          <cell r="O3091" t="str">
            <v>BiK85K11----07</v>
          </cell>
        </row>
        <row r="3092">
          <cell r="O3092" t="str">
            <v>BiK85K12----07</v>
          </cell>
        </row>
        <row r="3093">
          <cell r="O3093" t="str">
            <v>BiK81M1K13--07</v>
          </cell>
        </row>
        <row r="3094">
          <cell r="O3094" t="str">
            <v>BiK81M1K15--07</v>
          </cell>
        </row>
        <row r="3095">
          <cell r="O3095" t="str">
            <v>BiK81M1K15y-07</v>
          </cell>
        </row>
        <row r="3096">
          <cell r="O3096" t="str">
            <v>BiK81M1K16y-07</v>
          </cell>
        </row>
        <row r="3097">
          <cell r="O3097" t="str">
            <v>BiK81M1bK13y07</v>
          </cell>
        </row>
        <row r="3098">
          <cell r="O3098" t="str">
            <v>BiK81M1bK15y07</v>
          </cell>
        </row>
        <row r="3099">
          <cell r="O3099" t="str">
            <v>BiK81M1K13y-07</v>
          </cell>
        </row>
        <row r="3100">
          <cell r="O3100" t="str">
            <v>BiK82M2K13--07</v>
          </cell>
        </row>
        <row r="3101">
          <cell r="O3101" t="str">
            <v>BiK82M2K15--07</v>
          </cell>
        </row>
        <row r="3102">
          <cell r="O3102" t="str">
            <v>BiK82M2K15y-07</v>
          </cell>
        </row>
        <row r="3103">
          <cell r="O3103" t="str">
            <v>BiK82M2K16y-07</v>
          </cell>
        </row>
        <row r="3104">
          <cell r="O3104" t="str">
            <v>BiK82M2bK13y07</v>
          </cell>
        </row>
        <row r="3105">
          <cell r="O3105" t="str">
            <v>BiK82M2bK15y07</v>
          </cell>
        </row>
        <row r="3106">
          <cell r="O3106" t="str">
            <v>BiK82M2K13y-07</v>
          </cell>
        </row>
        <row r="3107">
          <cell r="O3107" t="str">
            <v>BiK83a2K13--07</v>
          </cell>
        </row>
        <row r="3108">
          <cell r="O3108" t="str">
            <v>BiK81-------08</v>
          </cell>
        </row>
        <row r="3109">
          <cell r="O3109" t="str">
            <v>BiK81a1-----08</v>
          </cell>
        </row>
        <row r="3110">
          <cell r="O3110" t="str">
            <v>BiK81a1b----08</v>
          </cell>
        </row>
        <row r="3111">
          <cell r="O3111" t="str">
            <v>BiK81a1bK09-08</v>
          </cell>
        </row>
        <row r="3112">
          <cell r="O3112" t="str">
            <v>BiK81a1bK09y08</v>
          </cell>
        </row>
        <row r="3113">
          <cell r="O3113" t="str">
            <v>BiK81a1bK10-08</v>
          </cell>
        </row>
        <row r="3114">
          <cell r="O3114" t="str">
            <v>BiK81a1bK10y08</v>
          </cell>
        </row>
        <row r="3115">
          <cell r="O3115" t="str">
            <v>BiK81a1bK11-08</v>
          </cell>
        </row>
        <row r="3116">
          <cell r="O3116" t="str">
            <v>BiK81a1bK11y08</v>
          </cell>
        </row>
        <row r="3117">
          <cell r="O3117" t="str">
            <v>BiK81a1bK12-08</v>
          </cell>
        </row>
        <row r="3118">
          <cell r="O3118" t="str">
            <v>BiK81a1bK12y08</v>
          </cell>
        </row>
        <row r="3119">
          <cell r="O3119" t="str">
            <v>BiK81a1bKA3-08</v>
          </cell>
        </row>
        <row r="3120">
          <cell r="O3120" t="str">
            <v>BiK81a1bKA3y08</v>
          </cell>
        </row>
        <row r="3121">
          <cell r="O3121" t="str">
            <v>BiK81a1bKWK-08</v>
          </cell>
        </row>
        <row r="3122">
          <cell r="O3122" t="str">
            <v>BiK81a1bKWKy08</v>
          </cell>
        </row>
        <row r="3123">
          <cell r="O3123" t="str">
            <v>BiK81a1by---08</v>
          </cell>
        </row>
        <row r="3124">
          <cell r="O3124" t="str">
            <v>BiK81a1K09--08</v>
          </cell>
        </row>
        <row r="3125">
          <cell r="O3125" t="str">
            <v>BiK81a1K09y-08</v>
          </cell>
        </row>
        <row r="3126">
          <cell r="O3126" t="str">
            <v>BiK81a1K10--08</v>
          </cell>
        </row>
        <row r="3127">
          <cell r="O3127" t="str">
            <v>BiK81a1K10y-08</v>
          </cell>
        </row>
        <row r="3128">
          <cell r="O3128" t="str">
            <v>BiK81a1K11--08</v>
          </cell>
        </row>
        <row r="3129">
          <cell r="O3129" t="str">
            <v>BiK81a1K11y-08</v>
          </cell>
        </row>
        <row r="3130">
          <cell r="O3130" t="str">
            <v>BiK81a1K12--08</v>
          </cell>
        </row>
        <row r="3131">
          <cell r="O3131" t="str">
            <v>BiK81a1K12y-08</v>
          </cell>
        </row>
        <row r="3132">
          <cell r="O3132" t="str">
            <v>BiK81a1KA3--08</v>
          </cell>
        </row>
        <row r="3133">
          <cell r="O3133" t="str">
            <v>BiK81a1KA3y-08</v>
          </cell>
        </row>
        <row r="3134">
          <cell r="O3134" t="str">
            <v>BiK81a1KWK--08</v>
          </cell>
        </row>
        <row r="3135">
          <cell r="O3135" t="str">
            <v>BiK81a1KWKy-08</v>
          </cell>
        </row>
        <row r="3136">
          <cell r="O3136" t="str">
            <v>BiK81a1y----08</v>
          </cell>
        </row>
        <row r="3137">
          <cell r="O3137" t="str">
            <v>BiK81b------08</v>
          </cell>
        </row>
        <row r="3138">
          <cell r="O3138" t="str">
            <v>BiK81bK09---08</v>
          </cell>
        </row>
        <row r="3139">
          <cell r="O3139" t="str">
            <v>BiK81bK09y--08</v>
          </cell>
        </row>
        <row r="3140">
          <cell r="O3140" t="str">
            <v>BiK81bK10---08</v>
          </cell>
        </row>
        <row r="3141">
          <cell r="O3141" t="str">
            <v>BiK81bK10y--08</v>
          </cell>
        </row>
        <row r="3142">
          <cell r="O3142" t="str">
            <v>BiK81bK11---08</v>
          </cell>
        </row>
        <row r="3143">
          <cell r="O3143" t="str">
            <v>BiK81bK11y--08</v>
          </cell>
        </row>
        <row r="3144">
          <cell r="O3144" t="str">
            <v>BiK81bK12---08</v>
          </cell>
        </row>
        <row r="3145">
          <cell r="O3145" t="str">
            <v>BiK81bK12y--08</v>
          </cell>
        </row>
        <row r="3146">
          <cell r="O3146" t="str">
            <v>BiK81bKA3---08</v>
          </cell>
        </row>
        <row r="3147">
          <cell r="O3147" t="str">
            <v>BiK81bKA3y--08</v>
          </cell>
        </row>
        <row r="3148">
          <cell r="O3148" t="str">
            <v>BiK81bKWK---08</v>
          </cell>
        </row>
        <row r="3149">
          <cell r="O3149" t="str">
            <v>BiK81bKWKy--08</v>
          </cell>
        </row>
        <row r="3150">
          <cell r="O3150" t="str">
            <v>BiK81by-----08</v>
          </cell>
        </row>
        <row r="3151">
          <cell r="O3151" t="str">
            <v>BiK81G------08</v>
          </cell>
        </row>
        <row r="3152">
          <cell r="O3152" t="str">
            <v>BiK81Gb-----08</v>
          </cell>
        </row>
        <row r="3153">
          <cell r="O3153" t="str">
            <v>BiK81GbK09--08</v>
          </cell>
        </row>
        <row r="3154">
          <cell r="O3154" t="str">
            <v>BiK81GbK09y-08</v>
          </cell>
        </row>
        <row r="3155">
          <cell r="O3155" t="str">
            <v>BiK81GbK10--08</v>
          </cell>
        </row>
        <row r="3156">
          <cell r="O3156" t="str">
            <v>BiK81GbK10y-08</v>
          </cell>
        </row>
        <row r="3157">
          <cell r="O3157" t="str">
            <v>BiK81GbK11--08</v>
          </cell>
        </row>
        <row r="3158">
          <cell r="O3158" t="str">
            <v>BiK81GbK11y-08</v>
          </cell>
        </row>
        <row r="3159">
          <cell r="O3159" t="str">
            <v>BiK81GbK12--08</v>
          </cell>
        </row>
        <row r="3160">
          <cell r="O3160" t="str">
            <v>BiK81GbK12y-08</v>
          </cell>
        </row>
        <row r="3161">
          <cell r="O3161" t="str">
            <v>BiK81GbKA3--08</v>
          </cell>
        </row>
        <row r="3162">
          <cell r="O3162" t="str">
            <v>BiK81GbKA3y-08</v>
          </cell>
        </row>
        <row r="3163">
          <cell r="O3163" t="str">
            <v>BiK81GbKWK--08</v>
          </cell>
        </row>
        <row r="3164">
          <cell r="O3164" t="str">
            <v>BiK81GbKWKy-08</v>
          </cell>
        </row>
        <row r="3165">
          <cell r="O3165" t="str">
            <v>BiK81Gby----08</v>
          </cell>
        </row>
        <row r="3166">
          <cell r="O3166" t="str">
            <v>BiK81GK09---08</v>
          </cell>
        </row>
        <row r="3167">
          <cell r="O3167" t="str">
            <v>BiK81GK09y--08</v>
          </cell>
        </row>
        <row r="3168">
          <cell r="O3168" t="str">
            <v>BiK81GK10---08</v>
          </cell>
        </row>
        <row r="3169">
          <cell r="O3169" t="str">
            <v>BiK81GK10y--08</v>
          </cell>
        </row>
        <row r="3170">
          <cell r="O3170" t="str">
            <v>BiK81GK11---08</v>
          </cell>
        </row>
        <row r="3171">
          <cell r="O3171" t="str">
            <v>BiK81GK11y--08</v>
          </cell>
        </row>
        <row r="3172">
          <cell r="O3172" t="str">
            <v>BiK81GK12---08</v>
          </cell>
        </row>
        <row r="3173">
          <cell r="O3173" t="str">
            <v>BiK81GK12y--08</v>
          </cell>
        </row>
        <row r="3174">
          <cell r="O3174" t="str">
            <v>BiK81GKA3---08</v>
          </cell>
        </row>
        <row r="3175">
          <cell r="O3175" t="str">
            <v>BiK81GKA3y--08</v>
          </cell>
        </row>
        <row r="3176">
          <cell r="O3176" t="str">
            <v>BiK81GKWK---08</v>
          </cell>
        </row>
        <row r="3177">
          <cell r="O3177" t="str">
            <v>BiK81GKWKy--08</v>
          </cell>
        </row>
        <row r="3178">
          <cell r="O3178" t="str">
            <v>BiK81Gy-----08</v>
          </cell>
        </row>
        <row r="3179">
          <cell r="O3179" t="str">
            <v>BiK81K09----08</v>
          </cell>
        </row>
        <row r="3180">
          <cell r="O3180" t="str">
            <v>BiK81K09y---08</v>
          </cell>
        </row>
        <row r="3181">
          <cell r="O3181" t="str">
            <v>BiK81K10----08</v>
          </cell>
        </row>
        <row r="3182">
          <cell r="O3182" t="str">
            <v>BiK81K10y---08</v>
          </cell>
        </row>
        <row r="3183">
          <cell r="O3183" t="str">
            <v>BiK81K11----08</v>
          </cell>
        </row>
        <row r="3184">
          <cell r="O3184" t="str">
            <v>BiK81K11y---08</v>
          </cell>
        </row>
        <row r="3185">
          <cell r="O3185" t="str">
            <v>BiK81K12----08</v>
          </cell>
        </row>
        <row r="3186">
          <cell r="O3186" t="str">
            <v>BiK81K12y---08</v>
          </cell>
        </row>
        <row r="3187">
          <cell r="O3187" t="str">
            <v>BiK81KA3----08</v>
          </cell>
        </row>
        <row r="3188">
          <cell r="O3188" t="str">
            <v>BiK81KA3y---08</v>
          </cell>
        </row>
        <row r="3189">
          <cell r="O3189" t="str">
            <v>BiK81KWK----08</v>
          </cell>
        </row>
        <row r="3190">
          <cell r="O3190" t="str">
            <v>BiK81KWKy---08</v>
          </cell>
        </row>
        <row r="3191">
          <cell r="O3191" t="str">
            <v>BiK81L------08</v>
          </cell>
        </row>
        <row r="3192">
          <cell r="O3192" t="str">
            <v>BiK81Lb-----08</v>
          </cell>
        </row>
        <row r="3193">
          <cell r="O3193" t="str">
            <v>BiK81LbK09--08</v>
          </cell>
        </row>
        <row r="3194">
          <cell r="O3194" t="str">
            <v>BiK81LbK09y-08</v>
          </cell>
        </row>
        <row r="3195">
          <cell r="O3195" t="str">
            <v>BiK81LbK10--08</v>
          </cell>
        </row>
        <row r="3196">
          <cell r="O3196" t="str">
            <v>BiK81LbK10y-08</v>
          </cell>
        </row>
        <row r="3197">
          <cell r="O3197" t="str">
            <v>BiK81LbK11--08</v>
          </cell>
        </row>
        <row r="3198">
          <cell r="O3198" t="str">
            <v>BiK81LbK11y-08</v>
          </cell>
        </row>
        <row r="3199">
          <cell r="O3199" t="str">
            <v>BiK81LbK12--08</v>
          </cell>
        </row>
        <row r="3200">
          <cell r="O3200" t="str">
            <v>BiK81LbK12y-08</v>
          </cell>
        </row>
        <row r="3201">
          <cell r="O3201" t="str">
            <v>BiK81LbKA3--08</v>
          </cell>
        </row>
        <row r="3202">
          <cell r="O3202" t="str">
            <v>BiK81LbKA3y-08</v>
          </cell>
        </row>
        <row r="3203">
          <cell r="O3203" t="str">
            <v>BiK81LbKWK--08</v>
          </cell>
        </row>
        <row r="3204">
          <cell r="O3204" t="str">
            <v>BiK81LbKWKy-08</v>
          </cell>
        </row>
        <row r="3205">
          <cell r="O3205" t="str">
            <v>BiK81Lby----08</v>
          </cell>
        </row>
        <row r="3206">
          <cell r="O3206" t="str">
            <v>BiK81LK09---08</v>
          </cell>
        </row>
        <row r="3207">
          <cell r="O3207" t="str">
            <v>BiK81LK09y--08</v>
          </cell>
        </row>
        <row r="3208">
          <cell r="O3208" t="str">
            <v>BiK81LK10---08</v>
          </cell>
        </row>
        <row r="3209">
          <cell r="O3209" t="str">
            <v>BiK81LK10y--08</v>
          </cell>
        </row>
        <row r="3210">
          <cell r="O3210" t="str">
            <v>BiK81LK11---08</v>
          </cell>
        </row>
        <row r="3211">
          <cell r="O3211" t="str">
            <v>BiK81LK11y--08</v>
          </cell>
        </row>
        <row r="3212">
          <cell r="O3212" t="str">
            <v>BiK81LK12---08</v>
          </cell>
        </row>
        <row r="3213">
          <cell r="O3213" t="str">
            <v>BiK81LK12y--08</v>
          </cell>
        </row>
        <row r="3214">
          <cell r="O3214" t="str">
            <v>BiK81LKA3---08</v>
          </cell>
        </row>
        <row r="3215">
          <cell r="O3215" t="str">
            <v>BiK81LKA3y--08</v>
          </cell>
        </row>
        <row r="3216">
          <cell r="O3216" t="str">
            <v>BiK81LKWK---08</v>
          </cell>
        </row>
        <row r="3217">
          <cell r="O3217" t="str">
            <v>BiK81LKWKy--08</v>
          </cell>
        </row>
        <row r="3218">
          <cell r="O3218" t="str">
            <v>BiK81Ly-----08</v>
          </cell>
        </row>
        <row r="3219">
          <cell r="O3219" t="str">
            <v>BiK81M1-----08</v>
          </cell>
        </row>
        <row r="3220">
          <cell r="O3220" t="str">
            <v>BiK81M1b----08</v>
          </cell>
        </row>
        <row r="3221">
          <cell r="O3221" t="str">
            <v>BiK81M1bK09-08</v>
          </cell>
        </row>
        <row r="3222">
          <cell r="O3222" t="str">
            <v>BiK81M1bK09y08</v>
          </cell>
        </row>
        <row r="3223">
          <cell r="O3223" t="str">
            <v>BiK81M1bK10-08</v>
          </cell>
        </row>
        <row r="3224">
          <cell r="O3224" t="str">
            <v>BiK81M1bK10y08</v>
          </cell>
        </row>
        <row r="3225">
          <cell r="O3225" t="str">
            <v>BiK81M1bK11-08</v>
          </cell>
        </row>
        <row r="3226">
          <cell r="O3226" t="str">
            <v>BiK81M1bK11y08</v>
          </cell>
        </row>
        <row r="3227">
          <cell r="O3227" t="str">
            <v>BiK81M1bK12-08</v>
          </cell>
        </row>
        <row r="3228">
          <cell r="O3228" t="str">
            <v>BiK81M1bK12y08</v>
          </cell>
        </row>
        <row r="3229">
          <cell r="O3229" t="str">
            <v>BiK81M1bKA3-08</v>
          </cell>
        </row>
        <row r="3230">
          <cell r="O3230" t="str">
            <v>BiK81M1bKA3y08</v>
          </cell>
        </row>
        <row r="3231">
          <cell r="O3231" t="str">
            <v>BiK81M1bKWK-08</v>
          </cell>
        </row>
        <row r="3232">
          <cell r="O3232" t="str">
            <v>BiK81M1bKWKy08</v>
          </cell>
        </row>
        <row r="3233">
          <cell r="O3233" t="str">
            <v>BiK81M1by---08</v>
          </cell>
        </row>
        <row r="3234">
          <cell r="O3234" t="str">
            <v>BiK81M1K09--08</v>
          </cell>
        </row>
        <row r="3235">
          <cell r="O3235" t="str">
            <v>BiK81M1K09y-08</v>
          </cell>
        </row>
        <row r="3236">
          <cell r="O3236" t="str">
            <v>BiK81M1K10--08</v>
          </cell>
        </row>
        <row r="3237">
          <cell r="O3237" t="str">
            <v>BiK81M1K10y-08</v>
          </cell>
        </row>
        <row r="3238">
          <cell r="O3238" t="str">
            <v>BiK81M1K11--08</v>
          </cell>
        </row>
        <row r="3239">
          <cell r="O3239" t="str">
            <v>BiK81M1K11y-08</v>
          </cell>
        </row>
        <row r="3240">
          <cell r="O3240" t="str">
            <v>BiK81M1K12--08</v>
          </cell>
        </row>
        <row r="3241">
          <cell r="O3241" t="str">
            <v>BiK81M1K12y-08</v>
          </cell>
        </row>
        <row r="3242">
          <cell r="O3242" t="str">
            <v>BiK81M1KA3--08</v>
          </cell>
        </row>
        <row r="3243">
          <cell r="O3243" t="str">
            <v>BiK81M1KA3y-08</v>
          </cell>
        </row>
        <row r="3244">
          <cell r="O3244" t="str">
            <v>BiK81M1KWK--08</v>
          </cell>
        </row>
        <row r="3245">
          <cell r="O3245" t="str">
            <v>BiK81M1KWKy-08</v>
          </cell>
        </row>
        <row r="3246">
          <cell r="O3246" t="str">
            <v>BiK81M1y----08</v>
          </cell>
        </row>
        <row r="3247">
          <cell r="O3247" t="str">
            <v>BiK81X1-----08</v>
          </cell>
        </row>
        <row r="3248">
          <cell r="O3248" t="str">
            <v>BiK81X1b----08</v>
          </cell>
        </row>
        <row r="3249">
          <cell r="O3249" t="str">
            <v>BiK81X1bK09-08</v>
          </cell>
        </row>
        <row r="3250">
          <cell r="O3250" t="str">
            <v>BiK81X1bK09y08</v>
          </cell>
        </row>
        <row r="3251">
          <cell r="O3251" t="str">
            <v>BiK81X1bK10-08</v>
          </cell>
        </row>
        <row r="3252">
          <cell r="O3252" t="str">
            <v>BiK81X1bK10y08</v>
          </cell>
        </row>
        <row r="3253">
          <cell r="O3253" t="str">
            <v>BiK81X1bK11-08</v>
          </cell>
        </row>
        <row r="3254">
          <cell r="O3254" t="str">
            <v>BiK81X1bK11y08</v>
          </cell>
        </row>
        <row r="3255">
          <cell r="O3255" t="str">
            <v>BiK81X1bK12-08</v>
          </cell>
        </row>
        <row r="3256">
          <cell r="O3256" t="str">
            <v>BiK81X1bK12y08</v>
          </cell>
        </row>
        <row r="3257">
          <cell r="O3257" t="str">
            <v>BiK81X1bKA3-08</v>
          </cell>
        </row>
        <row r="3258">
          <cell r="O3258" t="str">
            <v>BiK81X1bKA3y08</v>
          </cell>
        </row>
        <row r="3259">
          <cell r="O3259" t="str">
            <v>BiK81X1bKWK-08</v>
          </cell>
        </row>
        <row r="3260">
          <cell r="O3260" t="str">
            <v>BiK81X1bKWKy08</v>
          </cell>
        </row>
        <row r="3261">
          <cell r="O3261" t="str">
            <v>BiK81X1by---08</v>
          </cell>
        </row>
        <row r="3262">
          <cell r="O3262" t="str">
            <v>BiK81X1K09--08</v>
          </cell>
        </row>
        <row r="3263">
          <cell r="O3263" t="str">
            <v>BiK81X1K09y-08</v>
          </cell>
        </row>
        <row r="3264">
          <cell r="O3264" t="str">
            <v>BiK81X1K10--08</v>
          </cell>
        </row>
        <row r="3265">
          <cell r="O3265" t="str">
            <v>BiK81X1K10y-08</v>
          </cell>
        </row>
        <row r="3266">
          <cell r="O3266" t="str">
            <v>BiK81X1K11--08</v>
          </cell>
        </row>
        <row r="3267">
          <cell r="O3267" t="str">
            <v>BiK81X1K11y-08</v>
          </cell>
        </row>
        <row r="3268">
          <cell r="O3268" t="str">
            <v>BiK81X1K12--08</v>
          </cell>
        </row>
        <row r="3269">
          <cell r="O3269" t="str">
            <v>BiK81X1K12y-08</v>
          </cell>
        </row>
        <row r="3270">
          <cell r="O3270" t="str">
            <v>BiK81X1KA3--08</v>
          </cell>
        </row>
        <row r="3271">
          <cell r="O3271" t="str">
            <v>BiK81X1KA3y-08</v>
          </cell>
        </row>
        <row r="3272">
          <cell r="O3272" t="str">
            <v>BiK81X1KWK--08</v>
          </cell>
        </row>
        <row r="3273">
          <cell r="O3273" t="str">
            <v>BiK81X1KWKy-08</v>
          </cell>
        </row>
        <row r="3274">
          <cell r="O3274" t="str">
            <v>BiK81X1y----08</v>
          </cell>
        </row>
        <row r="3275">
          <cell r="O3275" t="str">
            <v>BiK81y------08</v>
          </cell>
        </row>
        <row r="3276">
          <cell r="O3276" t="str">
            <v>BiK82-------08</v>
          </cell>
        </row>
        <row r="3277">
          <cell r="O3277" t="str">
            <v>BiK82a1-----08</v>
          </cell>
        </row>
        <row r="3278">
          <cell r="O3278" t="str">
            <v>BiK82a1b----08</v>
          </cell>
        </row>
        <row r="3279">
          <cell r="O3279" t="str">
            <v>BiK82a1bK09-08</v>
          </cell>
        </row>
        <row r="3280">
          <cell r="O3280" t="str">
            <v>BiK82a1bK09y08</v>
          </cell>
        </row>
        <row r="3281">
          <cell r="O3281" t="str">
            <v>BiK82a1bK10-08</v>
          </cell>
        </row>
        <row r="3282">
          <cell r="O3282" t="str">
            <v>BiK82a1bK10y08</v>
          </cell>
        </row>
        <row r="3283">
          <cell r="O3283" t="str">
            <v>BiK82a1bK11-08</v>
          </cell>
        </row>
        <row r="3284">
          <cell r="O3284" t="str">
            <v>BiK82a1bK11y08</v>
          </cell>
        </row>
        <row r="3285">
          <cell r="O3285" t="str">
            <v>BiK82a1bK12-08</v>
          </cell>
        </row>
        <row r="3286">
          <cell r="O3286" t="str">
            <v>BiK82a1bK12y08</v>
          </cell>
        </row>
        <row r="3287">
          <cell r="O3287" t="str">
            <v>BiK82a1bKA3-08</v>
          </cell>
        </row>
        <row r="3288">
          <cell r="O3288" t="str">
            <v>BiK82a1bKA3y08</v>
          </cell>
        </row>
        <row r="3289">
          <cell r="O3289" t="str">
            <v>BiK82a1bKWK-08</v>
          </cell>
        </row>
        <row r="3290">
          <cell r="O3290" t="str">
            <v>BiK82a1bKWKy08</v>
          </cell>
        </row>
        <row r="3291">
          <cell r="O3291" t="str">
            <v>BiK82a1by---08</v>
          </cell>
        </row>
        <row r="3292">
          <cell r="O3292" t="str">
            <v>BiK82a1K09--08</v>
          </cell>
        </row>
        <row r="3293">
          <cell r="O3293" t="str">
            <v>BiK82a1K09y-08</v>
          </cell>
        </row>
        <row r="3294">
          <cell r="O3294" t="str">
            <v>BiK82a1K10--08</v>
          </cell>
        </row>
        <row r="3295">
          <cell r="O3295" t="str">
            <v>BiK82a1K10y-08</v>
          </cell>
        </row>
        <row r="3296">
          <cell r="O3296" t="str">
            <v>BiK82a1K11--08</v>
          </cell>
        </row>
        <row r="3297">
          <cell r="O3297" t="str">
            <v>BiK82a1K11y-08</v>
          </cell>
        </row>
        <row r="3298">
          <cell r="O3298" t="str">
            <v>BiK82a1K12--08</v>
          </cell>
        </row>
        <row r="3299">
          <cell r="O3299" t="str">
            <v>BiK82a1K12y-08</v>
          </cell>
        </row>
        <row r="3300">
          <cell r="O3300" t="str">
            <v>BiK82a1KA3--08</v>
          </cell>
        </row>
        <row r="3301">
          <cell r="O3301" t="str">
            <v>BiK82a1KA3y-08</v>
          </cell>
        </row>
        <row r="3302">
          <cell r="O3302" t="str">
            <v>BiK82a1KWK--08</v>
          </cell>
        </row>
        <row r="3303">
          <cell r="O3303" t="str">
            <v>BiK82a1KWKy-08</v>
          </cell>
        </row>
        <row r="3304">
          <cell r="O3304" t="str">
            <v>BiK82a1y----08</v>
          </cell>
        </row>
        <row r="3305">
          <cell r="O3305" t="str">
            <v>BiK82b------08</v>
          </cell>
        </row>
        <row r="3306">
          <cell r="O3306" t="str">
            <v>BiK82bK09---08</v>
          </cell>
        </row>
        <row r="3307">
          <cell r="O3307" t="str">
            <v>BiK82bK09y--08</v>
          </cell>
        </row>
        <row r="3308">
          <cell r="O3308" t="str">
            <v>BiK82bK10---08</v>
          </cell>
        </row>
        <row r="3309">
          <cell r="O3309" t="str">
            <v>BiK82bK10y--08</v>
          </cell>
        </row>
        <row r="3310">
          <cell r="O3310" t="str">
            <v>BiK82bK11---08</v>
          </cell>
        </row>
        <row r="3311">
          <cell r="O3311" t="str">
            <v>BiK82bK11y--08</v>
          </cell>
        </row>
        <row r="3312">
          <cell r="O3312" t="str">
            <v>BiK82bK12---08</v>
          </cell>
        </row>
        <row r="3313">
          <cell r="O3313" t="str">
            <v>BiK82bK12y--08</v>
          </cell>
        </row>
        <row r="3314">
          <cell r="O3314" t="str">
            <v>BiK82bKA3---08</v>
          </cell>
        </row>
        <row r="3315">
          <cell r="O3315" t="str">
            <v>BiK82bKA3y--08</v>
          </cell>
        </row>
        <row r="3316">
          <cell r="O3316" t="str">
            <v>BiK82bKWK---08</v>
          </cell>
        </row>
        <row r="3317">
          <cell r="O3317" t="str">
            <v>BiK82bKWKy--08</v>
          </cell>
        </row>
        <row r="3318">
          <cell r="O3318" t="str">
            <v>BiK82by-----08</v>
          </cell>
        </row>
        <row r="3319">
          <cell r="O3319" t="str">
            <v>BiK82G------08</v>
          </cell>
        </row>
        <row r="3320">
          <cell r="O3320" t="str">
            <v>BiK82Gb-----08</v>
          </cell>
        </row>
        <row r="3321">
          <cell r="O3321" t="str">
            <v>BiK82GbK09--08</v>
          </cell>
        </row>
        <row r="3322">
          <cell r="O3322" t="str">
            <v>BiK82GbK09y-08</v>
          </cell>
        </row>
        <row r="3323">
          <cell r="O3323" t="str">
            <v>BiK82GbK10--08</v>
          </cell>
        </row>
        <row r="3324">
          <cell r="O3324" t="str">
            <v>BiK82GbK10y-08</v>
          </cell>
        </row>
        <row r="3325">
          <cell r="O3325" t="str">
            <v>BiK82GbK11--08</v>
          </cell>
        </row>
        <row r="3326">
          <cell r="O3326" t="str">
            <v>BiK82GbK11y-08</v>
          </cell>
        </row>
        <row r="3327">
          <cell r="O3327" t="str">
            <v>BiK82GbK12--08</v>
          </cell>
        </row>
        <row r="3328">
          <cell r="O3328" t="str">
            <v>BiK82GbK12y-08</v>
          </cell>
        </row>
        <row r="3329">
          <cell r="O3329" t="str">
            <v>BiK82GbKA3--08</v>
          </cell>
        </row>
        <row r="3330">
          <cell r="O3330" t="str">
            <v>BiK82GbKA3y-08</v>
          </cell>
        </row>
        <row r="3331">
          <cell r="O3331" t="str">
            <v>BiK82GbKWK--08</v>
          </cell>
        </row>
        <row r="3332">
          <cell r="O3332" t="str">
            <v>BiK82GbKWKy-08</v>
          </cell>
        </row>
        <row r="3333">
          <cell r="O3333" t="str">
            <v>BiK82Gby----08</v>
          </cell>
        </row>
        <row r="3334">
          <cell r="O3334" t="str">
            <v>BiK82GK09---08</v>
          </cell>
        </row>
        <row r="3335">
          <cell r="O3335" t="str">
            <v>BiK82GK09y--08</v>
          </cell>
        </row>
        <row r="3336">
          <cell r="O3336" t="str">
            <v>BiK82GK10---08</v>
          </cell>
        </row>
        <row r="3337">
          <cell r="O3337" t="str">
            <v>BiK82GK10y--08</v>
          </cell>
        </row>
        <row r="3338">
          <cell r="O3338" t="str">
            <v>BiK82GK11---08</v>
          </cell>
        </row>
        <row r="3339">
          <cell r="O3339" t="str">
            <v>BiK82GK11y--08</v>
          </cell>
        </row>
        <row r="3340">
          <cell r="O3340" t="str">
            <v>BiK82GK12---08</v>
          </cell>
        </row>
        <row r="3341">
          <cell r="O3341" t="str">
            <v>BiK82GK12y--08</v>
          </cell>
        </row>
        <row r="3342">
          <cell r="O3342" t="str">
            <v>BiK82GKA3---08</v>
          </cell>
        </row>
        <row r="3343">
          <cell r="O3343" t="str">
            <v>BiK82GKA3y--08</v>
          </cell>
        </row>
        <row r="3344">
          <cell r="O3344" t="str">
            <v>BiK82GKWK---08</v>
          </cell>
        </row>
        <row r="3345">
          <cell r="O3345" t="str">
            <v>BiK82GKWKy--08</v>
          </cell>
        </row>
        <row r="3346">
          <cell r="O3346" t="str">
            <v>BiK82Gy-----08</v>
          </cell>
        </row>
        <row r="3347">
          <cell r="O3347" t="str">
            <v>BiK82K09----08</v>
          </cell>
        </row>
        <row r="3348">
          <cell r="O3348" t="str">
            <v>BiK82K09y---08</v>
          </cell>
        </row>
        <row r="3349">
          <cell r="O3349" t="str">
            <v>BiK82K10----08</v>
          </cell>
        </row>
        <row r="3350">
          <cell r="O3350" t="str">
            <v>BiK82K10y---08</v>
          </cell>
        </row>
        <row r="3351">
          <cell r="O3351" t="str">
            <v>BiK82K11----08</v>
          </cell>
        </row>
        <row r="3352">
          <cell r="O3352" t="str">
            <v>BiK82K11y---08</v>
          </cell>
        </row>
        <row r="3353">
          <cell r="O3353" t="str">
            <v>BiK82K12----08</v>
          </cell>
        </row>
        <row r="3354">
          <cell r="O3354" t="str">
            <v>BiK82K12y---08</v>
          </cell>
        </row>
        <row r="3355">
          <cell r="O3355" t="str">
            <v>BiK82KA3----08</v>
          </cell>
        </row>
        <row r="3356">
          <cell r="O3356" t="str">
            <v>BiK82KA3y---08</v>
          </cell>
        </row>
        <row r="3357">
          <cell r="O3357" t="str">
            <v>BiK82KWK----08</v>
          </cell>
        </row>
        <row r="3358">
          <cell r="O3358" t="str">
            <v>BiK82KWKy---08</v>
          </cell>
        </row>
        <row r="3359">
          <cell r="O3359" t="str">
            <v>BiK82L------08</v>
          </cell>
        </row>
        <row r="3360">
          <cell r="O3360" t="str">
            <v>BiK82Lb-----08</v>
          </cell>
        </row>
        <row r="3361">
          <cell r="O3361" t="str">
            <v>BiK82LbK09--08</v>
          </cell>
        </row>
        <row r="3362">
          <cell r="O3362" t="str">
            <v>BiK82LbK09y-08</v>
          </cell>
        </row>
        <row r="3363">
          <cell r="O3363" t="str">
            <v>BiK82LbK10--08</v>
          </cell>
        </row>
        <row r="3364">
          <cell r="O3364" t="str">
            <v>BiK82LbK10y-08</v>
          </cell>
        </row>
        <row r="3365">
          <cell r="O3365" t="str">
            <v>BiK82LbK11--08</v>
          </cell>
        </row>
        <row r="3366">
          <cell r="O3366" t="str">
            <v>BiK82LbK11y-08</v>
          </cell>
        </row>
        <row r="3367">
          <cell r="O3367" t="str">
            <v>BiK82LbK12--08</v>
          </cell>
        </row>
        <row r="3368">
          <cell r="O3368" t="str">
            <v>BiK82LbK12y-08</v>
          </cell>
        </row>
        <row r="3369">
          <cell r="O3369" t="str">
            <v>BiK82LbKA3--08</v>
          </cell>
        </row>
        <row r="3370">
          <cell r="O3370" t="str">
            <v>BiK82LbKA3y-08</v>
          </cell>
        </row>
        <row r="3371">
          <cell r="O3371" t="str">
            <v>BiK82LbKWK--08</v>
          </cell>
        </row>
        <row r="3372">
          <cell r="O3372" t="str">
            <v>BiK82LbKWKy-08</v>
          </cell>
        </row>
        <row r="3373">
          <cell r="O3373" t="str">
            <v>BiK82Lby----08</v>
          </cell>
        </row>
        <row r="3374">
          <cell r="O3374" t="str">
            <v>BiK82LK09---08</v>
          </cell>
        </row>
        <row r="3375">
          <cell r="O3375" t="str">
            <v>BiK82LK09y--08</v>
          </cell>
        </row>
        <row r="3376">
          <cell r="O3376" t="str">
            <v>BiK82LK10---08</v>
          </cell>
        </row>
        <row r="3377">
          <cell r="O3377" t="str">
            <v>BiK82LK10y--08</v>
          </cell>
        </row>
        <row r="3378">
          <cell r="O3378" t="str">
            <v>BiK82LK11---08</v>
          </cell>
        </row>
        <row r="3379">
          <cell r="O3379" t="str">
            <v>BiK82LK11y--08</v>
          </cell>
        </row>
        <row r="3380">
          <cell r="O3380" t="str">
            <v>BiK82LK12---08</v>
          </cell>
        </row>
        <row r="3381">
          <cell r="O3381" t="str">
            <v>BiK82LK12y--08</v>
          </cell>
        </row>
        <row r="3382">
          <cell r="O3382" t="str">
            <v>BiK82LKA3---08</v>
          </cell>
        </row>
        <row r="3383">
          <cell r="O3383" t="str">
            <v>BiK82LKA3y--08</v>
          </cell>
        </row>
        <row r="3384">
          <cell r="O3384" t="str">
            <v>BiK82LKWK---08</v>
          </cell>
        </row>
        <row r="3385">
          <cell r="O3385" t="str">
            <v>BiK82LKWKy--08</v>
          </cell>
        </row>
        <row r="3386">
          <cell r="O3386" t="str">
            <v>BiK82Ly-----08</v>
          </cell>
        </row>
        <row r="3387">
          <cell r="O3387" t="str">
            <v>BiK82M2-----08</v>
          </cell>
        </row>
        <row r="3388">
          <cell r="O3388" t="str">
            <v>BiK82M2b----08</v>
          </cell>
        </row>
        <row r="3389">
          <cell r="O3389" t="str">
            <v>BiK82M2bK09-08</v>
          </cell>
        </row>
        <row r="3390">
          <cell r="O3390" t="str">
            <v>BiK82M2bK09y08</v>
          </cell>
        </row>
        <row r="3391">
          <cell r="O3391" t="str">
            <v>BiK82M2bK10-08</v>
          </cell>
        </row>
        <row r="3392">
          <cell r="O3392" t="str">
            <v>BiK82M2bK10y08</v>
          </cell>
        </row>
        <row r="3393">
          <cell r="O3393" t="str">
            <v>BiK82M2bK11-08</v>
          </cell>
        </row>
        <row r="3394">
          <cell r="O3394" t="str">
            <v>BiK82M2bK11y08</v>
          </cell>
        </row>
        <row r="3395">
          <cell r="O3395" t="str">
            <v>BiK82M2bK12-08</v>
          </cell>
        </row>
        <row r="3396">
          <cell r="O3396" t="str">
            <v>BiK82M2bK12y08</v>
          </cell>
        </row>
        <row r="3397">
          <cell r="O3397" t="str">
            <v>BiK82M2bKA3-08</v>
          </cell>
        </row>
        <row r="3398">
          <cell r="O3398" t="str">
            <v>BiK82M2bKA3y08</v>
          </cell>
        </row>
        <row r="3399">
          <cell r="O3399" t="str">
            <v>BiK82M2bKWK-08</v>
          </cell>
        </row>
        <row r="3400">
          <cell r="O3400" t="str">
            <v>BiK82M2bKWKy08</v>
          </cell>
        </row>
        <row r="3401">
          <cell r="O3401" t="str">
            <v>BiK82M2by---08</v>
          </cell>
        </row>
        <row r="3402">
          <cell r="O3402" t="str">
            <v>BiK82M2K09--08</v>
          </cell>
        </row>
        <row r="3403">
          <cell r="O3403" t="str">
            <v>BiK82M2K09y-08</v>
          </cell>
        </row>
        <row r="3404">
          <cell r="O3404" t="str">
            <v>BiK82M2K10--08</v>
          </cell>
        </row>
        <row r="3405">
          <cell r="O3405" t="str">
            <v>BiK82M2K10y-08</v>
          </cell>
        </row>
        <row r="3406">
          <cell r="O3406" t="str">
            <v>BiK82M2K11--08</v>
          </cell>
        </row>
        <row r="3407">
          <cell r="O3407" t="str">
            <v>BiK82M2K11y-08</v>
          </cell>
        </row>
        <row r="3408">
          <cell r="O3408" t="str">
            <v>BiK82M2K12--08</v>
          </cell>
        </row>
        <row r="3409">
          <cell r="O3409" t="str">
            <v>BiK82M2K12y-08</v>
          </cell>
        </row>
        <row r="3410">
          <cell r="O3410" t="str">
            <v>BiK82M2KA3--08</v>
          </cell>
        </row>
        <row r="3411">
          <cell r="O3411" t="str">
            <v>BiK82M2KA3y-08</v>
          </cell>
        </row>
        <row r="3412">
          <cell r="O3412" t="str">
            <v>BiK82M2KWK--08</v>
          </cell>
        </row>
        <row r="3413">
          <cell r="O3413" t="str">
            <v>BiK82M2KWKy-08</v>
          </cell>
        </row>
        <row r="3414">
          <cell r="O3414" t="str">
            <v>BiK82M2y----08</v>
          </cell>
        </row>
        <row r="3415">
          <cell r="O3415" t="str">
            <v>BiK82X2-----08</v>
          </cell>
        </row>
        <row r="3416">
          <cell r="O3416" t="str">
            <v>BiK82X2b----08</v>
          </cell>
        </row>
        <row r="3417">
          <cell r="O3417" t="str">
            <v>BiK82X2bK09-08</v>
          </cell>
        </row>
        <row r="3418">
          <cell r="O3418" t="str">
            <v>BiK82X2bK09y08</v>
          </cell>
        </row>
        <row r="3419">
          <cell r="O3419" t="str">
            <v>BiK82X2bK10-08</v>
          </cell>
        </row>
        <row r="3420">
          <cell r="O3420" t="str">
            <v>BiK82X2bK10y08</v>
          </cell>
        </row>
        <row r="3421">
          <cell r="O3421" t="str">
            <v>BiK82X2bK11-08</v>
          </cell>
        </row>
        <row r="3422">
          <cell r="O3422" t="str">
            <v>BiK82X2bK11y08</v>
          </cell>
        </row>
        <row r="3423">
          <cell r="O3423" t="str">
            <v>BiK82X2bK12-08</v>
          </cell>
        </row>
        <row r="3424">
          <cell r="O3424" t="str">
            <v>BiK82X2bK12y08</v>
          </cell>
        </row>
        <row r="3425">
          <cell r="O3425" t="str">
            <v>BiK82X2bKA3-08</v>
          </cell>
        </row>
        <row r="3426">
          <cell r="O3426" t="str">
            <v>BiK82X2bKA3y08</v>
          </cell>
        </row>
        <row r="3427">
          <cell r="O3427" t="str">
            <v>BiK82X2bKWK-08</v>
          </cell>
        </row>
        <row r="3428">
          <cell r="O3428" t="str">
            <v>BiK82X2bKWKy08</v>
          </cell>
        </row>
        <row r="3429">
          <cell r="O3429" t="str">
            <v>BiK82X2by---08</v>
          </cell>
        </row>
        <row r="3430">
          <cell r="O3430" t="str">
            <v>BiK82X2K09--08</v>
          </cell>
        </row>
        <row r="3431">
          <cell r="O3431" t="str">
            <v>BiK82X2K09y-08</v>
          </cell>
        </row>
        <row r="3432">
          <cell r="O3432" t="str">
            <v>BiK82X2K10--08</v>
          </cell>
        </row>
        <row r="3433">
          <cell r="O3433" t="str">
            <v>BiK82X2K10y-08</v>
          </cell>
        </row>
        <row r="3434">
          <cell r="O3434" t="str">
            <v>BiK82X2K11--08</v>
          </cell>
        </row>
        <row r="3435">
          <cell r="O3435" t="str">
            <v>BiK82X2K11y-08</v>
          </cell>
        </row>
        <row r="3436">
          <cell r="O3436" t="str">
            <v>BiK82X2K12--08</v>
          </cell>
        </row>
        <row r="3437">
          <cell r="O3437" t="str">
            <v>BiK82X2K12y-08</v>
          </cell>
        </row>
        <row r="3438">
          <cell r="O3438" t="str">
            <v>BiK82X2KA3--08</v>
          </cell>
        </row>
        <row r="3439">
          <cell r="O3439" t="str">
            <v>BiK82X2KA3y-08</v>
          </cell>
        </row>
        <row r="3440">
          <cell r="O3440" t="str">
            <v>BiK82X2KWK--08</v>
          </cell>
        </row>
        <row r="3441">
          <cell r="O3441" t="str">
            <v>BiK82X2KWKy-08</v>
          </cell>
        </row>
        <row r="3442">
          <cell r="O3442" t="str">
            <v>BiK82X2y----08</v>
          </cell>
        </row>
        <row r="3443">
          <cell r="O3443" t="str">
            <v>BiK82y------08</v>
          </cell>
        </row>
        <row r="3444">
          <cell r="O3444" t="str">
            <v>BiK83-------08</v>
          </cell>
        </row>
        <row r="3445">
          <cell r="O3445" t="str">
            <v>BiK83a2-----08</v>
          </cell>
        </row>
        <row r="3446">
          <cell r="O3446" t="str">
            <v>BiK83a2b----08</v>
          </cell>
        </row>
        <row r="3447">
          <cell r="O3447" t="str">
            <v>BiK83a2bK09-08</v>
          </cell>
        </row>
        <row r="3448">
          <cell r="O3448" t="str">
            <v>BiK83a2bK10-08</v>
          </cell>
        </row>
        <row r="3449">
          <cell r="O3449" t="str">
            <v>BiK83a2bK11-08</v>
          </cell>
        </row>
        <row r="3450">
          <cell r="O3450" t="str">
            <v>BiK83a2bK12-08</v>
          </cell>
        </row>
        <row r="3451">
          <cell r="O3451" t="str">
            <v>BiK83a2bKWK-08</v>
          </cell>
        </row>
        <row r="3452">
          <cell r="O3452" t="str">
            <v>BiK83a2K09--08</v>
          </cell>
        </row>
        <row r="3453">
          <cell r="O3453" t="str">
            <v>BiK83a2K10--08</v>
          </cell>
        </row>
        <row r="3454">
          <cell r="O3454" t="str">
            <v>BiK83a2K11--08</v>
          </cell>
        </row>
        <row r="3455">
          <cell r="O3455" t="str">
            <v>BiK83a2K12--08</v>
          </cell>
        </row>
        <row r="3456">
          <cell r="O3456" t="str">
            <v>BiK83a2KWK--08</v>
          </cell>
        </row>
        <row r="3457">
          <cell r="O3457" t="str">
            <v>BiK83a3-----08</v>
          </cell>
        </row>
        <row r="3458">
          <cell r="O3458" t="str">
            <v>BiK83a3b----08</v>
          </cell>
        </row>
        <row r="3459">
          <cell r="O3459" t="str">
            <v>BiK83a3bK09-08</v>
          </cell>
        </row>
        <row r="3460">
          <cell r="O3460" t="str">
            <v>BiK83a3bK10-08</v>
          </cell>
        </row>
        <row r="3461">
          <cell r="O3461" t="str">
            <v>BiK83a3bK11-08</v>
          </cell>
        </row>
        <row r="3462">
          <cell r="O3462" t="str">
            <v>BiK83a3bK12-08</v>
          </cell>
        </row>
        <row r="3463">
          <cell r="O3463" t="str">
            <v>BiK83a3bKWK-08</v>
          </cell>
        </row>
        <row r="3464">
          <cell r="O3464" t="str">
            <v>BiK83a3K09--08</v>
          </cell>
        </row>
        <row r="3465">
          <cell r="O3465" t="str">
            <v>BiK83a3K10--08</v>
          </cell>
        </row>
        <row r="3466">
          <cell r="O3466" t="str">
            <v>BiK83a3K11--08</v>
          </cell>
        </row>
        <row r="3467">
          <cell r="O3467" t="str">
            <v>BiK83a3K12--08</v>
          </cell>
        </row>
        <row r="3468">
          <cell r="O3468" t="str">
            <v>BiK83a3KWK--08</v>
          </cell>
        </row>
        <row r="3469">
          <cell r="O3469" t="str">
            <v>BiK83b------08</v>
          </cell>
        </row>
        <row r="3470">
          <cell r="O3470" t="str">
            <v>BiK83bK09---08</v>
          </cell>
        </row>
        <row r="3471">
          <cell r="O3471" t="str">
            <v>BiK83bK10---08</v>
          </cell>
        </row>
        <row r="3472">
          <cell r="O3472" t="str">
            <v>BiK83bK11---08</v>
          </cell>
        </row>
        <row r="3473">
          <cell r="O3473" t="str">
            <v>BiK83bK12---08</v>
          </cell>
        </row>
        <row r="3474">
          <cell r="O3474" t="str">
            <v>BiK83bKWK---08</v>
          </cell>
        </row>
        <row r="3475">
          <cell r="O3475" t="str">
            <v>BiK83K09----08</v>
          </cell>
        </row>
        <row r="3476">
          <cell r="O3476" t="str">
            <v>BiK83K10----08</v>
          </cell>
        </row>
        <row r="3477">
          <cell r="O3477" t="str">
            <v>BiK83K11----08</v>
          </cell>
        </row>
        <row r="3478">
          <cell r="O3478" t="str">
            <v>BiK83K12----08</v>
          </cell>
        </row>
        <row r="3479">
          <cell r="O3479" t="str">
            <v>BiK83KWK----08</v>
          </cell>
        </row>
        <row r="3480">
          <cell r="O3480" t="str">
            <v>BiK84-------08</v>
          </cell>
        </row>
        <row r="3481">
          <cell r="O3481" t="str">
            <v>BiK84K09----08</v>
          </cell>
        </row>
        <row r="3482">
          <cell r="O3482" t="str">
            <v>BiK84K10----08</v>
          </cell>
        </row>
        <row r="3483">
          <cell r="O3483" t="str">
            <v>BiK84K11----08</v>
          </cell>
        </row>
        <row r="3484">
          <cell r="O3484" t="str">
            <v>BiK84K12----08</v>
          </cell>
        </row>
        <row r="3485">
          <cell r="O3485" t="str">
            <v>BiK84KWK----08</v>
          </cell>
        </row>
        <row r="3486">
          <cell r="O3486" t="str">
            <v>BiK85-------08</v>
          </cell>
        </row>
        <row r="3487">
          <cell r="O3487" t="str">
            <v>BiK85K09----08</v>
          </cell>
        </row>
        <row r="3488">
          <cell r="O3488" t="str">
            <v>BiK85K10----08</v>
          </cell>
        </row>
        <row r="3489">
          <cell r="O3489" t="str">
            <v>BiK85K11----08</v>
          </cell>
        </row>
        <row r="3490">
          <cell r="O3490" t="str">
            <v>BiK85K12----08</v>
          </cell>
        </row>
        <row r="3491">
          <cell r="O3491" t="str">
            <v>BiK81M1K13y-08</v>
          </cell>
        </row>
        <row r="3492">
          <cell r="O3492" t="str">
            <v>BiK82M2K13y-08</v>
          </cell>
        </row>
        <row r="3493">
          <cell r="O3493" t="str">
            <v>BiK83a2K13--08</v>
          </cell>
        </row>
        <row r="3494">
          <cell r="O3494" t="str">
            <v>BiK270------09</v>
          </cell>
        </row>
        <row r="3495">
          <cell r="O3495" t="str">
            <v>BiK270a1----09</v>
          </cell>
        </row>
        <row r="3496">
          <cell r="O3496" t="str">
            <v>BiK270a1i---09</v>
          </cell>
        </row>
        <row r="3497">
          <cell r="O3497" t="str">
            <v>BiK270a1iK--09</v>
          </cell>
        </row>
        <row r="3498">
          <cell r="O3498" t="str">
            <v>BiK270a1K---09</v>
          </cell>
        </row>
        <row r="3499">
          <cell r="O3499" t="str">
            <v>BiK270G-----09</v>
          </cell>
        </row>
        <row r="3500">
          <cell r="O3500" t="str">
            <v>BiK270Gi----09</v>
          </cell>
        </row>
        <row r="3501">
          <cell r="O3501" t="str">
            <v>BiK270GiK---09</v>
          </cell>
        </row>
        <row r="3502">
          <cell r="O3502" t="str">
            <v>BiK270GK----09</v>
          </cell>
        </row>
        <row r="3503">
          <cell r="O3503" t="str">
            <v>BiK270i-----09</v>
          </cell>
        </row>
        <row r="3504">
          <cell r="O3504" t="str">
            <v>BiK270iK----09</v>
          </cell>
        </row>
        <row r="3505">
          <cell r="O3505" t="str">
            <v>BiK270K-----09</v>
          </cell>
        </row>
        <row r="3506">
          <cell r="O3506" t="str">
            <v>BiK270L-----09</v>
          </cell>
        </row>
        <row r="3507">
          <cell r="O3507" t="str">
            <v>BiK270Li----09</v>
          </cell>
        </row>
        <row r="3508">
          <cell r="O3508" t="str">
            <v>BiK270LiK---09</v>
          </cell>
        </row>
        <row r="3509">
          <cell r="O3509" t="str">
            <v>BiK270LK----09</v>
          </cell>
        </row>
        <row r="3510">
          <cell r="O3510" t="str">
            <v>BiK270M1----09</v>
          </cell>
        </row>
        <row r="3511">
          <cell r="O3511" t="str">
            <v>BiK270M1i---09</v>
          </cell>
        </row>
        <row r="3512">
          <cell r="O3512" t="str">
            <v>BiK270M1iK--09</v>
          </cell>
        </row>
        <row r="3513">
          <cell r="O3513" t="str">
            <v>BiK270M1K---09</v>
          </cell>
        </row>
        <row r="3514">
          <cell r="O3514" t="str">
            <v>BiK270t1----09</v>
          </cell>
        </row>
        <row r="3515">
          <cell r="O3515" t="str">
            <v>BiK270t1a1--09</v>
          </cell>
        </row>
        <row r="3516">
          <cell r="O3516" t="str">
            <v>BiK270t1a1i-09</v>
          </cell>
        </row>
        <row r="3517">
          <cell r="O3517" t="str">
            <v>BiK270t1a1iK09</v>
          </cell>
        </row>
        <row r="3518">
          <cell r="O3518" t="str">
            <v>BiK270t1a1K-09</v>
          </cell>
        </row>
        <row r="3519">
          <cell r="O3519" t="str">
            <v>BiK270t1G---09</v>
          </cell>
        </row>
        <row r="3520">
          <cell r="O3520" t="str">
            <v>BiK270t1Gi--09</v>
          </cell>
        </row>
        <row r="3521">
          <cell r="O3521" t="str">
            <v>BiK270t1GiK-09</v>
          </cell>
        </row>
        <row r="3522">
          <cell r="O3522" t="str">
            <v>BiK270t1GK--09</v>
          </cell>
        </row>
        <row r="3523">
          <cell r="O3523" t="str">
            <v>BiK270t1i---09</v>
          </cell>
        </row>
        <row r="3524">
          <cell r="O3524" t="str">
            <v>BiK270t1iK--09</v>
          </cell>
        </row>
        <row r="3525">
          <cell r="O3525" t="str">
            <v>BiK270t1K---09</v>
          </cell>
        </row>
        <row r="3526">
          <cell r="O3526" t="str">
            <v>BiK270t1L---09</v>
          </cell>
        </row>
        <row r="3527">
          <cell r="O3527" t="str">
            <v>BiK270t1Li--09</v>
          </cell>
        </row>
        <row r="3528">
          <cell r="O3528" t="str">
            <v>BiK270t1LiK-09</v>
          </cell>
        </row>
        <row r="3529">
          <cell r="O3529" t="str">
            <v>BiK270t1LK--09</v>
          </cell>
        </row>
        <row r="3530">
          <cell r="O3530" t="str">
            <v>BiK270t1M1--09</v>
          </cell>
        </row>
        <row r="3531">
          <cell r="O3531" t="str">
            <v>BiK270t1M1i-09</v>
          </cell>
        </row>
        <row r="3532">
          <cell r="O3532" t="str">
            <v>BiK270t1M1iK09</v>
          </cell>
        </row>
        <row r="3533">
          <cell r="O3533" t="str">
            <v>BiK270t1M1K-09</v>
          </cell>
        </row>
        <row r="3534">
          <cell r="O3534" t="str">
            <v>BiK270t1X1--09</v>
          </cell>
        </row>
        <row r="3535">
          <cell r="O3535" t="str">
            <v>BiK270t1X1i-09</v>
          </cell>
        </row>
        <row r="3536">
          <cell r="O3536" t="str">
            <v>BiK270t1X1iK09</v>
          </cell>
        </row>
        <row r="3537">
          <cell r="O3537" t="str">
            <v>BiK270t1X1K-09</v>
          </cell>
        </row>
        <row r="3538">
          <cell r="O3538" t="str">
            <v>BiK270t2----09</v>
          </cell>
        </row>
        <row r="3539">
          <cell r="O3539" t="str">
            <v>BiK270t2a1--09</v>
          </cell>
        </row>
        <row r="3540">
          <cell r="O3540" t="str">
            <v>BiK270t2a1i-09</v>
          </cell>
        </row>
        <row r="3541">
          <cell r="O3541" t="str">
            <v>BiK270t2a1iK09</v>
          </cell>
        </row>
        <row r="3542">
          <cell r="O3542" t="str">
            <v>BiK270t2a1K-09</v>
          </cell>
        </row>
        <row r="3543">
          <cell r="O3543" t="str">
            <v>BiK270t2G---09</v>
          </cell>
        </row>
        <row r="3544">
          <cell r="O3544" t="str">
            <v>BiK270t2Gi--09</v>
          </cell>
        </row>
        <row r="3545">
          <cell r="O3545" t="str">
            <v>BiK270t2GiK-09</v>
          </cell>
        </row>
        <row r="3546">
          <cell r="O3546" t="str">
            <v>BiK270t2GK--09</v>
          </cell>
        </row>
        <row r="3547">
          <cell r="O3547" t="str">
            <v>BiK270t2i---09</v>
          </cell>
        </row>
        <row r="3548">
          <cell r="O3548" t="str">
            <v>BiK270t2iK--09</v>
          </cell>
        </row>
        <row r="3549">
          <cell r="O3549" t="str">
            <v>BiK270t2K---09</v>
          </cell>
        </row>
        <row r="3550">
          <cell r="O3550" t="str">
            <v>BiK270t2L---09</v>
          </cell>
        </row>
        <row r="3551">
          <cell r="O3551" t="str">
            <v>BiK270t2Li--09</v>
          </cell>
        </row>
        <row r="3552">
          <cell r="O3552" t="str">
            <v>BiK270t2LiK-09</v>
          </cell>
        </row>
        <row r="3553">
          <cell r="O3553" t="str">
            <v>BiK270t2LK--09</v>
          </cell>
        </row>
        <row r="3554">
          <cell r="O3554" t="str">
            <v>BiK270t2M1--09</v>
          </cell>
        </row>
        <row r="3555">
          <cell r="O3555" t="str">
            <v>BiK270t2M1i-09</v>
          </cell>
        </row>
        <row r="3556">
          <cell r="O3556" t="str">
            <v>BiK270t2M1iK09</v>
          </cell>
        </row>
        <row r="3557">
          <cell r="O3557" t="str">
            <v>BiK270t2M1K-09</v>
          </cell>
        </row>
        <row r="3558">
          <cell r="O3558" t="str">
            <v>BiK270t2X1--09</v>
          </cell>
        </row>
        <row r="3559">
          <cell r="O3559" t="str">
            <v>BiK270t2X1i-09</v>
          </cell>
        </row>
        <row r="3560">
          <cell r="O3560" t="str">
            <v>BiK270t2X1iK09</v>
          </cell>
        </row>
        <row r="3561">
          <cell r="O3561" t="str">
            <v>BiK270t2X1K-09</v>
          </cell>
        </row>
        <row r="3562">
          <cell r="O3562" t="str">
            <v>BiK270t3----09</v>
          </cell>
        </row>
        <row r="3563">
          <cell r="O3563" t="str">
            <v>BiK270t3a1--09</v>
          </cell>
        </row>
        <row r="3564">
          <cell r="O3564" t="str">
            <v>BiK270t3a1i-09</v>
          </cell>
        </row>
        <row r="3565">
          <cell r="O3565" t="str">
            <v>BiK270t3a1iK09</v>
          </cell>
        </row>
        <row r="3566">
          <cell r="O3566" t="str">
            <v>BiK270t3a1K-09</v>
          </cell>
        </row>
        <row r="3567">
          <cell r="O3567" t="str">
            <v>BiK270t3G---09</v>
          </cell>
        </row>
        <row r="3568">
          <cell r="O3568" t="str">
            <v>BiK270t3Gi--09</v>
          </cell>
        </row>
        <row r="3569">
          <cell r="O3569" t="str">
            <v>BiK270t3GiK-09</v>
          </cell>
        </row>
        <row r="3570">
          <cell r="O3570" t="str">
            <v>BiK270t3GK--09</v>
          </cell>
        </row>
        <row r="3571">
          <cell r="O3571" t="str">
            <v>BiK270t3i---09</v>
          </cell>
        </row>
        <row r="3572">
          <cell r="O3572" t="str">
            <v>BiK270t3iK--09</v>
          </cell>
        </row>
        <row r="3573">
          <cell r="O3573" t="str">
            <v>BiK270t3K---09</v>
          </cell>
        </row>
        <row r="3574">
          <cell r="O3574" t="str">
            <v>BiK270t3L---09</v>
          </cell>
        </row>
        <row r="3575">
          <cell r="O3575" t="str">
            <v>BiK270t3Li--09</v>
          </cell>
        </row>
        <row r="3576">
          <cell r="O3576" t="str">
            <v>BiK270t3LiK-09</v>
          </cell>
        </row>
        <row r="3577">
          <cell r="O3577" t="str">
            <v>BiK270t3LK--09</v>
          </cell>
        </row>
        <row r="3578">
          <cell r="O3578" t="str">
            <v>BiK270t3M1--09</v>
          </cell>
        </row>
        <row r="3579">
          <cell r="O3579" t="str">
            <v>BiK270t3M1i-09</v>
          </cell>
        </row>
        <row r="3580">
          <cell r="O3580" t="str">
            <v>BiK270t3M1iK09</v>
          </cell>
        </row>
        <row r="3581">
          <cell r="O3581" t="str">
            <v>BiK270t3M1K-09</v>
          </cell>
        </row>
        <row r="3582">
          <cell r="O3582" t="str">
            <v>BiK270t3X1--09</v>
          </cell>
        </row>
        <row r="3583">
          <cell r="O3583" t="str">
            <v>BiK270t3X1i-09</v>
          </cell>
        </row>
        <row r="3584">
          <cell r="O3584" t="str">
            <v>BiK270t3X1iK09</v>
          </cell>
        </row>
        <row r="3585">
          <cell r="O3585" t="str">
            <v>BiK270t3X1K-09</v>
          </cell>
        </row>
        <row r="3586">
          <cell r="O3586" t="str">
            <v>BiK270X1----09</v>
          </cell>
        </row>
        <row r="3587">
          <cell r="O3587" t="str">
            <v>BiK270X1i---09</v>
          </cell>
        </row>
        <row r="3588">
          <cell r="O3588" t="str">
            <v>BiK270X1iK--09</v>
          </cell>
        </row>
        <row r="3589">
          <cell r="O3589" t="str">
            <v>BiK270X1K---09</v>
          </cell>
        </row>
        <row r="3590">
          <cell r="O3590" t="str">
            <v>BiK271------09</v>
          </cell>
        </row>
        <row r="3591">
          <cell r="O3591" t="str">
            <v>BiK271a1----09</v>
          </cell>
        </row>
        <row r="3592">
          <cell r="O3592" t="str">
            <v>BiK271a1i---09</v>
          </cell>
        </row>
        <row r="3593">
          <cell r="O3593" t="str">
            <v>BiK271a1iK--09</v>
          </cell>
        </row>
        <row r="3594">
          <cell r="O3594" t="str">
            <v>BiK271a1K---09</v>
          </cell>
        </row>
        <row r="3595">
          <cell r="O3595" t="str">
            <v>BiK271G-----09</v>
          </cell>
        </row>
        <row r="3596">
          <cell r="O3596" t="str">
            <v>BiK271Gi----09</v>
          </cell>
        </row>
        <row r="3597">
          <cell r="O3597" t="str">
            <v>BiK271GiK---09</v>
          </cell>
        </row>
        <row r="3598">
          <cell r="O3598" t="str">
            <v>BiK271GK----09</v>
          </cell>
        </row>
        <row r="3599">
          <cell r="O3599" t="str">
            <v>BiK271i-----09</v>
          </cell>
        </row>
        <row r="3600">
          <cell r="O3600" t="str">
            <v>BiK271iK----09</v>
          </cell>
        </row>
        <row r="3601">
          <cell r="O3601" t="str">
            <v>BiK271K-----09</v>
          </cell>
        </row>
        <row r="3602">
          <cell r="O3602" t="str">
            <v>BiK271L-----09</v>
          </cell>
        </row>
        <row r="3603">
          <cell r="O3603" t="str">
            <v>BiK271Li----09</v>
          </cell>
        </row>
        <row r="3604">
          <cell r="O3604" t="str">
            <v>BiK271LiK---09</v>
          </cell>
        </row>
        <row r="3605">
          <cell r="O3605" t="str">
            <v>BiK271LK----09</v>
          </cell>
        </row>
        <row r="3606">
          <cell r="O3606" t="str">
            <v>BiK271M2----09</v>
          </cell>
        </row>
        <row r="3607">
          <cell r="O3607" t="str">
            <v>BiK271M2i---09</v>
          </cell>
        </row>
        <row r="3608">
          <cell r="O3608" t="str">
            <v>BiK271M2iK--09</v>
          </cell>
        </row>
        <row r="3609">
          <cell r="O3609" t="str">
            <v>BiK271M2K---09</v>
          </cell>
        </row>
        <row r="3610">
          <cell r="O3610" t="str">
            <v>BiK271t1----09</v>
          </cell>
        </row>
        <row r="3611">
          <cell r="O3611" t="str">
            <v>BiK271t1a1--09</v>
          </cell>
        </row>
        <row r="3612">
          <cell r="O3612" t="str">
            <v>BiK271t1a1i-09</v>
          </cell>
        </row>
        <row r="3613">
          <cell r="O3613" t="str">
            <v>BiK271t1a1iK09</v>
          </cell>
        </row>
        <row r="3614">
          <cell r="O3614" t="str">
            <v>BiK271t1a1K-09</v>
          </cell>
        </row>
        <row r="3615">
          <cell r="O3615" t="str">
            <v>BiK271t1G---09</v>
          </cell>
        </row>
        <row r="3616">
          <cell r="O3616" t="str">
            <v>BiK271t1Gi--09</v>
          </cell>
        </row>
        <row r="3617">
          <cell r="O3617" t="str">
            <v>BiK271t1GiK-09</v>
          </cell>
        </row>
        <row r="3618">
          <cell r="O3618" t="str">
            <v>BiK271t1GK--09</v>
          </cell>
        </row>
        <row r="3619">
          <cell r="O3619" t="str">
            <v>BiK271t1i---09</v>
          </cell>
        </row>
        <row r="3620">
          <cell r="O3620" t="str">
            <v>BiK271t1iK--09</v>
          </cell>
        </row>
        <row r="3621">
          <cell r="O3621" t="str">
            <v>BiK271t1K---09</v>
          </cell>
        </row>
        <row r="3622">
          <cell r="O3622" t="str">
            <v>BiK271t1L---09</v>
          </cell>
        </row>
        <row r="3623">
          <cell r="O3623" t="str">
            <v>BiK271t1Li--09</v>
          </cell>
        </row>
        <row r="3624">
          <cell r="O3624" t="str">
            <v>BiK271t1LiK-09</v>
          </cell>
        </row>
        <row r="3625">
          <cell r="O3625" t="str">
            <v>BiK271t1LK--09</v>
          </cell>
        </row>
        <row r="3626">
          <cell r="O3626" t="str">
            <v>BiK271t1M2--09</v>
          </cell>
        </row>
        <row r="3627">
          <cell r="O3627" t="str">
            <v>BiK271t1M2i-09</v>
          </cell>
        </row>
        <row r="3628">
          <cell r="O3628" t="str">
            <v>BiK271t1M2iK09</v>
          </cell>
        </row>
        <row r="3629">
          <cell r="O3629" t="str">
            <v>BiK271t1M2K-09</v>
          </cell>
        </row>
        <row r="3630">
          <cell r="O3630" t="str">
            <v>BiK271t1X2--09</v>
          </cell>
        </row>
        <row r="3631">
          <cell r="O3631" t="str">
            <v>BiK271t1X2i-09</v>
          </cell>
        </row>
        <row r="3632">
          <cell r="O3632" t="str">
            <v>BiK271t1X2iK09</v>
          </cell>
        </row>
        <row r="3633">
          <cell r="O3633" t="str">
            <v>BiK271t1X2K-09</v>
          </cell>
        </row>
        <row r="3634">
          <cell r="O3634" t="str">
            <v>BiK271t2----09</v>
          </cell>
        </row>
        <row r="3635">
          <cell r="O3635" t="str">
            <v>BiK271t2a1--09</v>
          </cell>
        </row>
        <row r="3636">
          <cell r="O3636" t="str">
            <v>BiK271t2a1i-09</v>
          </cell>
        </row>
        <row r="3637">
          <cell r="O3637" t="str">
            <v>BiK271t2a1iK09</v>
          </cell>
        </row>
        <row r="3638">
          <cell r="O3638" t="str">
            <v>BiK271t2a1K-09</v>
          </cell>
        </row>
        <row r="3639">
          <cell r="O3639" t="str">
            <v>BiK271t2G---09</v>
          </cell>
        </row>
        <row r="3640">
          <cell r="O3640" t="str">
            <v>BiK271t2Gi--09</v>
          </cell>
        </row>
        <row r="3641">
          <cell r="O3641" t="str">
            <v>BiK271t2GiK-09</v>
          </cell>
        </row>
        <row r="3642">
          <cell r="O3642" t="str">
            <v>BiK271t2GK--09</v>
          </cell>
        </row>
        <row r="3643">
          <cell r="O3643" t="str">
            <v>BiK271t2i---09</v>
          </cell>
        </row>
        <row r="3644">
          <cell r="O3644" t="str">
            <v>BiK271t2iK--09</v>
          </cell>
        </row>
        <row r="3645">
          <cell r="O3645" t="str">
            <v>BiK271t2K---09</v>
          </cell>
        </row>
        <row r="3646">
          <cell r="O3646" t="str">
            <v>BiK271t2L---09</v>
          </cell>
        </row>
        <row r="3647">
          <cell r="O3647" t="str">
            <v>BiK271t2Li--09</v>
          </cell>
        </row>
        <row r="3648">
          <cell r="O3648" t="str">
            <v>BiK271t2LiK-09</v>
          </cell>
        </row>
        <row r="3649">
          <cell r="O3649" t="str">
            <v>BiK271t2LK--09</v>
          </cell>
        </row>
        <row r="3650">
          <cell r="O3650" t="str">
            <v>BiK271t2M2--09</v>
          </cell>
        </row>
        <row r="3651">
          <cell r="O3651" t="str">
            <v>BiK271t2M2i-09</v>
          </cell>
        </row>
        <row r="3652">
          <cell r="O3652" t="str">
            <v>BiK271t2M2iK09</v>
          </cell>
        </row>
        <row r="3653">
          <cell r="O3653" t="str">
            <v>BiK271t2M2K-09</v>
          </cell>
        </row>
        <row r="3654">
          <cell r="O3654" t="str">
            <v>BiK271t2X2--09</v>
          </cell>
        </row>
        <row r="3655">
          <cell r="O3655" t="str">
            <v>BiK271t2X2i-09</v>
          </cell>
        </row>
        <row r="3656">
          <cell r="O3656" t="str">
            <v>BiK271t2X2iK09</v>
          </cell>
        </row>
        <row r="3657">
          <cell r="O3657" t="str">
            <v>BiK271t2X2K-09</v>
          </cell>
        </row>
        <row r="3658">
          <cell r="O3658" t="str">
            <v>BiK271t3----09</v>
          </cell>
        </row>
        <row r="3659">
          <cell r="O3659" t="str">
            <v>BiK271t3a1--09</v>
          </cell>
        </row>
        <row r="3660">
          <cell r="O3660" t="str">
            <v>BiK271t3a1i-09</v>
          </cell>
        </row>
        <row r="3661">
          <cell r="O3661" t="str">
            <v>BiK271t3a1iK09</v>
          </cell>
        </row>
        <row r="3662">
          <cell r="O3662" t="str">
            <v>BiK271t3a1K-09</v>
          </cell>
        </row>
        <row r="3663">
          <cell r="O3663" t="str">
            <v>BiK271t3G---09</v>
          </cell>
        </row>
        <row r="3664">
          <cell r="O3664" t="str">
            <v>BiK271t3Gi--09</v>
          </cell>
        </row>
        <row r="3665">
          <cell r="O3665" t="str">
            <v>BiK271t3GiK-09</v>
          </cell>
        </row>
        <row r="3666">
          <cell r="O3666" t="str">
            <v>BiK271t3GK--09</v>
          </cell>
        </row>
        <row r="3667">
          <cell r="O3667" t="str">
            <v>BiK271t3i---09</v>
          </cell>
        </row>
        <row r="3668">
          <cell r="O3668" t="str">
            <v>BiK271t3iK--09</v>
          </cell>
        </row>
        <row r="3669">
          <cell r="O3669" t="str">
            <v>BiK271t3K---09</v>
          </cell>
        </row>
        <row r="3670">
          <cell r="O3670" t="str">
            <v>BiK271t3L---09</v>
          </cell>
        </row>
        <row r="3671">
          <cell r="O3671" t="str">
            <v>BiK271t3Li--09</v>
          </cell>
        </row>
        <row r="3672">
          <cell r="O3672" t="str">
            <v>BiK271t3LiK-09</v>
          </cell>
        </row>
        <row r="3673">
          <cell r="O3673" t="str">
            <v>BiK271t3LK--09</v>
          </cell>
        </row>
        <row r="3674">
          <cell r="O3674" t="str">
            <v>BiK271t3M2--09</v>
          </cell>
        </row>
        <row r="3675">
          <cell r="O3675" t="str">
            <v>BiK271t3M2i-09</v>
          </cell>
        </row>
        <row r="3676">
          <cell r="O3676" t="str">
            <v>BiK271t3M2iK09</v>
          </cell>
        </row>
        <row r="3677">
          <cell r="O3677" t="str">
            <v>BiK271t3M2K-09</v>
          </cell>
        </row>
        <row r="3678">
          <cell r="O3678" t="str">
            <v>BiK271t3X2--09</v>
          </cell>
        </row>
        <row r="3679">
          <cell r="O3679" t="str">
            <v>BiK271t3X2i-09</v>
          </cell>
        </row>
        <row r="3680">
          <cell r="O3680" t="str">
            <v>BiK271t3X2iK09</v>
          </cell>
        </row>
        <row r="3681">
          <cell r="O3681" t="str">
            <v>BiK271t3X2K-09</v>
          </cell>
        </row>
        <row r="3682">
          <cell r="O3682" t="str">
            <v>BiK271X2----09</v>
          </cell>
        </row>
        <row r="3683">
          <cell r="O3683" t="str">
            <v>BiK271X2i---09</v>
          </cell>
        </row>
        <row r="3684">
          <cell r="O3684" t="str">
            <v>BiK271X2iK--09</v>
          </cell>
        </row>
        <row r="3685">
          <cell r="O3685" t="str">
            <v>BiK271X2K---09</v>
          </cell>
        </row>
        <row r="3686">
          <cell r="O3686" t="str">
            <v>BiK272------09</v>
          </cell>
        </row>
        <row r="3687">
          <cell r="O3687" t="str">
            <v>BiK272a2----09</v>
          </cell>
        </row>
        <row r="3688">
          <cell r="O3688" t="str">
            <v>BiK272a2K---09</v>
          </cell>
        </row>
        <row r="3689">
          <cell r="O3689" t="str">
            <v>BiK272ah----09</v>
          </cell>
        </row>
        <row r="3690">
          <cell r="O3690" t="str">
            <v>BiK272ahK---09</v>
          </cell>
        </row>
        <row r="3691">
          <cell r="O3691" t="str">
            <v>BiK272K-----09</v>
          </cell>
        </row>
        <row r="3692">
          <cell r="O3692" t="str">
            <v>BiK272t1----09</v>
          </cell>
        </row>
        <row r="3693">
          <cell r="O3693" t="str">
            <v>BiK272t1a2--09</v>
          </cell>
        </row>
        <row r="3694">
          <cell r="O3694" t="str">
            <v>BiK272t1a2K-09</v>
          </cell>
        </row>
        <row r="3695">
          <cell r="O3695" t="str">
            <v>BiK272t1ah--09</v>
          </cell>
        </row>
        <row r="3696">
          <cell r="O3696" t="str">
            <v>BiK272t1ahK-09</v>
          </cell>
        </row>
        <row r="3697">
          <cell r="O3697" t="str">
            <v>BiK272t1K---09</v>
          </cell>
        </row>
        <row r="3698">
          <cell r="O3698" t="str">
            <v>BiK272t2----09</v>
          </cell>
        </row>
        <row r="3699">
          <cell r="O3699" t="str">
            <v>BiK272t2a2--09</v>
          </cell>
        </row>
        <row r="3700">
          <cell r="O3700" t="str">
            <v>BiK272t2a2K-09</v>
          </cell>
        </row>
        <row r="3701">
          <cell r="O3701" t="str">
            <v>BiK272t2ah--09</v>
          </cell>
        </row>
        <row r="3702">
          <cell r="O3702" t="str">
            <v>BiK272t2ahK-09</v>
          </cell>
        </row>
        <row r="3703">
          <cell r="O3703" t="str">
            <v>BiK272t2K---09</v>
          </cell>
        </row>
        <row r="3704">
          <cell r="O3704" t="str">
            <v>BiK272t3----09</v>
          </cell>
        </row>
        <row r="3705">
          <cell r="O3705" t="str">
            <v>BiK272t3a2--09</v>
          </cell>
        </row>
        <row r="3706">
          <cell r="O3706" t="str">
            <v>BiK272t3a2K-09</v>
          </cell>
        </row>
        <row r="3707">
          <cell r="O3707" t="str">
            <v>BiK272t3ah--09</v>
          </cell>
        </row>
        <row r="3708">
          <cell r="O3708" t="str">
            <v>BiK272t3ahK-09</v>
          </cell>
        </row>
        <row r="3709">
          <cell r="O3709" t="str">
            <v>BiK272t3K---09</v>
          </cell>
        </row>
        <row r="3710">
          <cell r="O3710" t="str">
            <v>BiK273K-----09</v>
          </cell>
        </row>
        <row r="3711">
          <cell r="O3711" t="str">
            <v>BiK270------10</v>
          </cell>
        </row>
        <row r="3712">
          <cell r="O3712" t="str">
            <v>BiK270a1----10</v>
          </cell>
        </row>
        <row r="3713">
          <cell r="O3713" t="str">
            <v>BiK270a1i---10</v>
          </cell>
        </row>
        <row r="3714">
          <cell r="O3714" t="str">
            <v>BiK270a1iK--10</v>
          </cell>
        </row>
        <row r="3715">
          <cell r="O3715" t="str">
            <v>BiK270a1K---10</v>
          </cell>
        </row>
        <row r="3716">
          <cell r="O3716" t="str">
            <v>BiK270G-----10</v>
          </cell>
        </row>
        <row r="3717">
          <cell r="O3717" t="str">
            <v>BiK270Gi----10</v>
          </cell>
        </row>
        <row r="3718">
          <cell r="O3718" t="str">
            <v>BiK270GiK---10</v>
          </cell>
        </row>
        <row r="3719">
          <cell r="O3719" t="str">
            <v>BiK270GK----10</v>
          </cell>
        </row>
        <row r="3720">
          <cell r="O3720" t="str">
            <v>BiK270i-----10</v>
          </cell>
        </row>
        <row r="3721">
          <cell r="O3721" t="str">
            <v>BiK270iK----10</v>
          </cell>
        </row>
        <row r="3722">
          <cell r="O3722" t="str">
            <v>BiK270K-----10</v>
          </cell>
        </row>
        <row r="3723">
          <cell r="O3723" t="str">
            <v>BiK270L-----10</v>
          </cell>
        </row>
        <row r="3724">
          <cell r="O3724" t="str">
            <v>BiK270Li----10</v>
          </cell>
        </row>
        <row r="3725">
          <cell r="O3725" t="str">
            <v>BiK270LiK---10</v>
          </cell>
        </row>
        <row r="3726">
          <cell r="O3726" t="str">
            <v>BiK270LK----10</v>
          </cell>
        </row>
        <row r="3727">
          <cell r="O3727" t="str">
            <v>BiK270M1----10</v>
          </cell>
        </row>
        <row r="3728">
          <cell r="O3728" t="str">
            <v>BiK270M1i---10</v>
          </cell>
        </row>
        <row r="3729">
          <cell r="O3729" t="str">
            <v>BiK270M1iK--10</v>
          </cell>
        </row>
        <row r="3730">
          <cell r="O3730" t="str">
            <v>BiK270M1K---10</v>
          </cell>
        </row>
        <row r="3731">
          <cell r="O3731" t="str">
            <v>BiK270t1----10</v>
          </cell>
        </row>
        <row r="3732">
          <cell r="O3732" t="str">
            <v>BiK270t1a1--10</v>
          </cell>
        </row>
        <row r="3733">
          <cell r="O3733" t="str">
            <v>BiK270t1a1i-10</v>
          </cell>
        </row>
        <row r="3734">
          <cell r="O3734" t="str">
            <v>BiK270t1a1iK10</v>
          </cell>
        </row>
        <row r="3735">
          <cell r="O3735" t="str">
            <v>BiK270t1a1K-10</v>
          </cell>
        </row>
        <row r="3736">
          <cell r="O3736" t="str">
            <v>BiK270t1G---10</v>
          </cell>
        </row>
        <row r="3737">
          <cell r="O3737" t="str">
            <v>BiK270t1Gi--10</v>
          </cell>
        </row>
        <row r="3738">
          <cell r="O3738" t="str">
            <v>BiK270t1GiK-10</v>
          </cell>
        </row>
        <row r="3739">
          <cell r="O3739" t="str">
            <v>BiK270t1GK--10</v>
          </cell>
        </row>
        <row r="3740">
          <cell r="O3740" t="str">
            <v>BiK270t1i---10</v>
          </cell>
        </row>
        <row r="3741">
          <cell r="O3741" t="str">
            <v>BiK270t1iK--10</v>
          </cell>
        </row>
        <row r="3742">
          <cell r="O3742" t="str">
            <v>BiK270t1K---10</v>
          </cell>
        </row>
        <row r="3743">
          <cell r="O3743" t="str">
            <v>BiK270t1L---10</v>
          </cell>
        </row>
        <row r="3744">
          <cell r="O3744" t="str">
            <v>BiK270t1Li--10</v>
          </cell>
        </row>
        <row r="3745">
          <cell r="O3745" t="str">
            <v>BiK270t1LiK-10</v>
          </cell>
        </row>
        <row r="3746">
          <cell r="O3746" t="str">
            <v>BiK270t1LK--10</v>
          </cell>
        </row>
        <row r="3747">
          <cell r="O3747" t="str">
            <v>BiK270t1M1--10</v>
          </cell>
        </row>
        <row r="3748">
          <cell r="O3748" t="str">
            <v>BiK270t1M1i-10</v>
          </cell>
        </row>
        <row r="3749">
          <cell r="O3749" t="str">
            <v>BiK270t1M1iK10</v>
          </cell>
        </row>
        <row r="3750">
          <cell r="O3750" t="str">
            <v>BiK270t1M1K-10</v>
          </cell>
        </row>
        <row r="3751">
          <cell r="O3751" t="str">
            <v>BiK270t1X1--10</v>
          </cell>
        </row>
        <row r="3752">
          <cell r="O3752" t="str">
            <v>BiK270t1X1i-10</v>
          </cell>
        </row>
        <row r="3753">
          <cell r="O3753" t="str">
            <v>BiK270t1X1iK10</v>
          </cell>
        </row>
        <row r="3754">
          <cell r="O3754" t="str">
            <v>BiK270t1X1K-10</v>
          </cell>
        </row>
        <row r="3755">
          <cell r="O3755" t="str">
            <v>BiK270t2----10</v>
          </cell>
        </row>
        <row r="3756">
          <cell r="O3756" t="str">
            <v>BiK270t2a1--10</v>
          </cell>
        </row>
        <row r="3757">
          <cell r="O3757" t="str">
            <v>BiK270t2a1i-10</v>
          </cell>
        </row>
        <row r="3758">
          <cell r="O3758" t="str">
            <v>BiK270t2a1iK10</v>
          </cell>
        </row>
        <row r="3759">
          <cell r="O3759" t="str">
            <v>BiK270t2a1K-10</v>
          </cell>
        </row>
        <row r="3760">
          <cell r="O3760" t="str">
            <v>BiK270t2G---10</v>
          </cell>
        </row>
        <row r="3761">
          <cell r="O3761" t="str">
            <v>BiK270t2Gi--10</v>
          </cell>
        </row>
        <row r="3762">
          <cell r="O3762" t="str">
            <v>BiK270t2GiK-10</v>
          </cell>
        </row>
        <row r="3763">
          <cell r="O3763" t="str">
            <v>BiK270t2GK--10</v>
          </cell>
        </row>
        <row r="3764">
          <cell r="O3764" t="str">
            <v>BiK270t2i---10</v>
          </cell>
        </row>
        <row r="3765">
          <cell r="O3765" t="str">
            <v>BiK270t2iK--10</v>
          </cell>
        </row>
        <row r="3766">
          <cell r="O3766" t="str">
            <v>BiK270t2K---10</v>
          </cell>
        </row>
        <row r="3767">
          <cell r="O3767" t="str">
            <v>BiK270t2L---10</v>
          </cell>
        </row>
        <row r="3768">
          <cell r="O3768" t="str">
            <v>BiK270t2Li--10</v>
          </cell>
        </row>
        <row r="3769">
          <cell r="O3769" t="str">
            <v>BiK270t2LiK-10</v>
          </cell>
        </row>
        <row r="3770">
          <cell r="O3770" t="str">
            <v>BiK270t2LK--10</v>
          </cell>
        </row>
        <row r="3771">
          <cell r="O3771" t="str">
            <v>BiK270t2M1--10</v>
          </cell>
        </row>
        <row r="3772">
          <cell r="O3772" t="str">
            <v>BiK270t2M1i-10</v>
          </cell>
        </row>
        <row r="3773">
          <cell r="O3773" t="str">
            <v>BiK270t2M1iK10</v>
          </cell>
        </row>
        <row r="3774">
          <cell r="O3774" t="str">
            <v>BiK270t2M1K-10</v>
          </cell>
        </row>
        <row r="3775">
          <cell r="O3775" t="str">
            <v>BiK270t2X1--10</v>
          </cell>
        </row>
        <row r="3776">
          <cell r="O3776" t="str">
            <v>BiK270t2X1i-10</v>
          </cell>
        </row>
        <row r="3777">
          <cell r="O3777" t="str">
            <v>BiK270t2X1iK10</v>
          </cell>
        </row>
        <row r="3778">
          <cell r="O3778" t="str">
            <v>BiK270t2X1K-10</v>
          </cell>
        </row>
        <row r="3779">
          <cell r="O3779" t="str">
            <v>BiK270t3----10</v>
          </cell>
        </row>
        <row r="3780">
          <cell r="O3780" t="str">
            <v>BiK270t3a1--10</v>
          </cell>
        </row>
        <row r="3781">
          <cell r="O3781" t="str">
            <v>BiK270t3a1i-10</v>
          </cell>
        </row>
        <row r="3782">
          <cell r="O3782" t="str">
            <v>BiK270t3a1iK10</v>
          </cell>
        </row>
        <row r="3783">
          <cell r="O3783" t="str">
            <v>BiK270t3a1K-10</v>
          </cell>
        </row>
        <row r="3784">
          <cell r="O3784" t="str">
            <v>BiK270t3G---10</v>
          </cell>
        </row>
        <row r="3785">
          <cell r="O3785" t="str">
            <v>BiK270t3Gi--10</v>
          </cell>
        </row>
        <row r="3786">
          <cell r="O3786" t="str">
            <v>BiK270t3GiK-10</v>
          </cell>
        </row>
        <row r="3787">
          <cell r="O3787" t="str">
            <v>BiK270t3GK--10</v>
          </cell>
        </row>
        <row r="3788">
          <cell r="O3788" t="str">
            <v>BiK270t3i---10</v>
          </cell>
        </row>
        <row r="3789">
          <cell r="O3789" t="str">
            <v>BiK270t3iK--10</v>
          </cell>
        </row>
        <row r="3790">
          <cell r="O3790" t="str">
            <v>BiK270t3K---10</v>
          </cell>
        </row>
        <row r="3791">
          <cell r="O3791" t="str">
            <v>BiK270t3L---10</v>
          </cell>
        </row>
        <row r="3792">
          <cell r="O3792" t="str">
            <v>BiK270t3Li--10</v>
          </cell>
        </row>
        <row r="3793">
          <cell r="O3793" t="str">
            <v>BiK270t3LiK-10</v>
          </cell>
        </row>
        <row r="3794">
          <cell r="O3794" t="str">
            <v>BiK270t3LK--10</v>
          </cell>
        </row>
        <row r="3795">
          <cell r="O3795" t="str">
            <v>BiK270t3M1--10</v>
          </cell>
        </row>
        <row r="3796">
          <cell r="O3796" t="str">
            <v>BiK270t3M1i-10</v>
          </cell>
        </row>
        <row r="3797">
          <cell r="O3797" t="str">
            <v>BiK270t3M1iK10</v>
          </cell>
        </row>
        <row r="3798">
          <cell r="O3798" t="str">
            <v>BiK270t3M1K-10</v>
          </cell>
        </row>
        <row r="3799">
          <cell r="O3799" t="str">
            <v>BiK270t3X1--10</v>
          </cell>
        </row>
        <row r="3800">
          <cell r="O3800" t="str">
            <v>BiK270t3X1i-10</v>
          </cell>
        </row>
        <row r="3801">
          <cell r="O3801" t="str">
            <v>BiK270t3X1iK10</v>
          </cell>
        </row>
        <row r="3802">
          <cell r="O3802" t="str">
            <v>BiK270t3X1K-10</v>
          </cell>
        </row>
        <row r="3803">
          <cell r="O3803" t="str">
            <v>BiK270X1----10</v>
          </cell>
        </row>
        <row r="3804">
          <cell r="O3804" t="str">
            <v>BiK270X1i---10</v>
          </cell>
        </row>
        <row r="3805">
          <cell r="O3805" t="str">
            <v>BiK270X1iK--10</v>
          </cell>
        </row>
        <row r="3806">
          <cell r="O3806" t="str">
            <v>BiK270X1K---10</v>
          </cell>
        </row>
        <row r="3807">
          <cell r="O3807" t="str">
            <v>BiK271------10</v>
          </cell>
        </row>
        <row r="3808">
          <cell r="O3808" t="str">
            <v>BiK271a1----10</v>
          </cell>
        </row>
        <row r="3809">
          <cell r="O3809" t="str">
            <v>BiK271a1i---10</v>
          </cell>
        </row>
        <row r="3810">
          <cell r="O3810" t="str">
            <v>BiK271a1iK--10</v>
          </cell>
        </row>
        <row r="3811">
          <cell r="O3811" t="str">
            <v>BiK271a1K---10</v>
          </cell>
        </row>
        <row r="3812">
          <cell r="O3812" t="str">
            <v>BiK271G-----10</v>
          </cell>
        </row>
        <row r="3813">
          <cell r="O3813" t="str">
            <v>BiK271Gi----10</v>
          </cell>
        </row>
        <row r="3814">
          <cell r="O3814" t="str">
            <v>BiK271GiK---10</v>
          </cell>
        </row>
        <row r="3815">
          <cell r="O3815" t="str">
            <v>BiK271GK----10</v>
          </cell>
        </row>
        <row r="3816">
          <cell r="O3816" t="str">
            <v>BiK271i-----10</v>
          </cell>
        </row>
        <row r="3817">
          <cell r="O3817" t="str">
            <v>BiK271iK----10</v>
          </cell>
        </row>
        <row r="3818">
          <cell r="O3818" t="str">
            <v>BiK271K-----10</v>
          </cell>
        </row>
        <row r="3819">
          <cell r="O3819" t="str">
            <v>BiK271L-----10</v>
          </cell>
        </row>
        <row r="3820">
          <cell r="O3820" t="str">
            <v>BiK271Li----10</v>
          </cell>
        </row>
        <row r="3821">
          <cell r="O3821" t="str">
            <v>BiK271LiK---10</v>
          </cell>
        </row>
        <row r="3822">
          <cell r="O3822" t="str">
            <v>BiK271LK----10</v>
          </cell>
        </row>
        <row r="3823">
          <cell r="O3823" t="str">
            <v>BiK271M2----10</v>
          </cell>
        </row>
        <row r="3824">
          <cell r="O3824" t="str">
            <v>BiK271M2i---10</v>
          </cell>
        </row>
        <row r="3825">
          <cell r="O3825" t="str">
            <v>BiK271M2iK--10</v>
          </cell>
        </row>
        <row r="3826">
          <cell r="O3826" t="str">
            <v>BiK271M2K---10</v>
          </cell>
        </row>
        <row r="3827">
          <cell r="O3827" t="str">
            <v>BiK271t1----10</v>
          </cell>
        </row>
        <row r="3828">
          <cell r="O3828" t="str">
            <v>BiK271t1a1--10</v>
          </cell>
        </row>
        <row r="3829">
          <cell r="O3829" t="str">
            <v>BiK271t1a1i-10</v>
          </cell>
        </row>
        <row r="3830">
          <cell r="O3830" t="str">
            <v>BiK271t1a1iK10</v>
          </cell>
        </row>
        <row r="3831">
          <cell r="O3831" t="str">
            <v>BiK271t1a1K-10</v>
          </cell>
        </row>
        <row r="3832">
          <cell r="O3832" t="str">
            <v>BiK271t1G---10</v>
          </cell>
        </row>
        <row r="3833">
          <cell r="O3833" t="str">
            <v>BiK271t1Gi--10</v>
          </cell>
        </row>
        <row r="3834">
          <cell r="O3834" t="str">
            <v>BiK271t1GiK-10</v>
          </cell>
        </row>
        <row r="3835">
          <cell r="O3835" t="str">
            <v>BiK271t1GK--10</v>
          </cell>
        </row>
        <row r="3836">
          <cell r="O3836" t="str">
            <v>BiK271t1i---10</v>
          </cell>
        </row>
        <row r="3837">
          <cell r="O3837" t="str">
            <v>BiK271t1iK--10</v>
          </cell>
        </row>
        <row r="3838">
          <cell r="O3838" t="str">
            <v>BiK271t1K---10</v>
          </cell>
        </row>
        <row r="3839">
          <cell r="O3839" t="str">
            <v>BiK271t1L---10</v>
          </cell>
        </row>
        <row r="3840">
          <cell r="O3840" t="str">
            <v>BiK271t1Li--10</v>
          </cell>
        </row>
        <row r="3841">
          <cell r="O3841" t="str">
            <v>BiK271t1LiK-10</v>
          </cell>
        </row>
        <row r="3842">
          <cell r="O3842" t="str">
            <v>BiK271t1LK--10</v>
          </cell>
        </row>
        <row r="3843">
          <cell r="O3843" t="str">
            <v>BiK271t1M2--10</v>
          </cell>
        </row>
        <row r="3844">
          <cell r="O3844" t="str">
            <v>BiK271t1M2i-10</v>
          </cell>
        </row>
        <row r="3845">
          <cell r="O3845" t="str">
            <v>BiK271t1M2iK10</v>
          </cell>
        </row>
        <row r="3846">
          <cell r="O3846" t="str">
            <v>BiK271t1M2K-10</v>
          </cell>
        </row>
        <row r="3847">
          <cell r="O3847" t="str">
            <v>BiK271t1X2--10</v>
          </cell>
        </row>
        <row r="3848">
          <cell r="O3848" t="str">
            <v>BiK271t1X2i-10</v>
          </cell>
        </row>
        <row r="3849">
          <cell r="O3849" t="str">
            <v>BiK271t1X2iK10</v>
          </cell>
        </row>
        <row r="3850">
          <cell r="O3850" t="str">
            <v>BiK271t1X2K-10</v>
          </cell>
        </row>
        <row r="3851">
          <cell r="O3851" t="str">
            <v>BiK271t2----10</v>
          </cell>
        </row>
        <row r="3852">
          <cell r="O3852" t="str">
            <v>BiK271t2a1--10</v>
          </cell>
        </row>
        <row r="3853">
          <cell r="O3853" t="str">
            <v>BiK271t2a1i-10</v>
          </cell>
        </row>
        <row r="3854">
          <cell r="O3854" t="str">
            <v>BiK271t2a1iK10</v>
          </cell>
        </row>
        <row r="3855">
          <cell r="O3855" t="str">
            <v>BiK271t2a1K-10</v>
          </cell>
        </row>
        <row r="3856">
          <cell r="O3856" t="str">
            <v>BiK271t2G---10</v>
          </cell>
        </row>
        <row r="3857">
          <cell r="O3857" t="str">
            <v>BiK271t2Gi--10</v>
          </cell>
        </row>
        <row r="3858">
          <cell r="O3858" t="str">
            <v>BiK271t2GiK-10</v>
          </cell>
        </row>
        <row r="3859">
          <cell r="O3859" t="str">
            <v>BiK271t2GK--10</v>
          </cell>
        </row>
        <row r="3860">
          <cell r="O3860" t="str">
            <v>BiK271t2i---10</v>
          </cell>
        </row>
        <row r="3861">
          <cell r="O3861" t="str">
            <v>BiK271t2iK--10</v>
          </cell>
        </row>
        <row r="3862">
          <cell r="O3862" t="str">
            <v>BiK271t2K---10</v>
          </cell>
        </row>
        <row r="3863">
          <cell r="O3863" t="str">
            <v>BiK271t2L---10</v>
          </cell>
        </row>
        <row r="3864">
          <cell r="O3864" t="str">
            <v>BiK271t2Li--10</v>
          </cell>
        </row>
        <row r="3865">
          <cell r="O3865" t="str">
            <v>BiK271t2LiK-10</v>
          </cell>
        </row>
        <row r="3866">
          <cell r="O3866" t="str">
            <v>BiK271t2LK--10</v>
          </cell>
        </row>
        <row r="3867">
          <cell r="O3867" t="str">
            <v>BiK271t2M2--10</v>
          </cell>
        </row>
        <row r="3868">
          <cell r="O3868" t="str">
            <v>BiK271t2M2i-10</v>
          </cell>
        </row>
        <row r="3869">
          <cell r="O3869" t="str">
            <v>BiK271t2M2iK10</v>
          </cell>
        </row>
        <row r="3870">
          <cell r="O3870" t="str">
            <v>BiK271t2M2K-10</v>
          </cell>
        </row>
        <row r="3871">
          <cell r="O3871" t="str">
            <v>BiK271t2X2--10</v>
          </cell>
        </row>
        <row r="3872">
          <cell r="O3872" t="str">
            <v>BiK271t2X2i-10</v>
          </cell>
        </row>
        <row r="3873">
          <cell r="O3873" t="str">
            <v>BiK271t2X2iK10</v>
          </cell>
        </row>
        <row r="3874">
          <cell r="O3874" t="str">
            <v>BiK271t2X2K-10</v>
          </cell>
        </row>
        <row r="3875">
          <cell r="O3875" t="str">
            <v>BiK271t3----10</v>
          </cell>
        </row>
        <row r="3876">
          <cell r="O3876" t="str">
            <v>BiK271t3a1--10</v>
          </cell>
        </row>
        <row r="3877">
          <cell r="O3877" t="str">
            <v>BiK271t3a1i-10</v>
          </cell>
        </row>
        <row r="3878">
          <cell r="O3878" t="str">
            <v>BiK271t3a1iK10</v>
          </cell>
        </row>
        <row r="3879">
          <cell r="O3879" t="str">
            <v>BiK271t3a1K-10</v>
          </cell>
        </row>
        <row r="3880">
          <cell r="O3880" t="str">
            <v>BiK271t3G---10</v>
          </cell>
        </row>
        <row r="3881">
          <cell r="O3881" t="str">
            <v>BiK271t3Gi--10</v>
          </cell>
        </row>
        <row r="3882">
          <cell r="O3882" t="str">
            <v>BiK271t3GiK-10</v>
          </cell>
        </row>
        <row r="3883">
          <cell r="O3883" t="str">
            <v>BiK271t3GK--10</v>
          </cell>
        </row>
        <row r="3884">
          <cell r="O3884" t="str">
            <v>BiK271t3i---10</v>
          </cell>
        </row>
        <row r="3885">
          <cell r="O3885" t="str">
            <v>BiK271t3iK--10</v>
          </cell>
        </row>
        <row r="3886">
          <cell r="O3886" t="str">
            <v>BiK271t3K---10</v>
          </cell>
        </row>
        <row r="3887">
          <cell r="O3887" t="str">
            <v>BiK271t3L---10</v>
          </cell>
        </row>
        <row r="3888">
          <cell r="O3888" t="str">
            <v>BiK271t3Li--10</v>
          </cell>
        </row>
        <row r="3889">
          <cell r="O3889" t="str">
            <v>BiK271t3LiK-10</v>
          </cell>
        </row>
        <row r="3890">
          <cell r="O3890" t="str">
            <v>BiK271t3LK--10</v>
          </cell>
        </row>
        <row r="3891">
          <cell r="O3891" t="str">
            <v>BiK271t3M2--10</v>
          </cell>
        </row>
        <row r="3892">
          <cell r="O3892" t="str">
            <v>BiK271t3M2i-10</v>
          </cell>
        </row>
        <row r="3893">
          <cell r="O3893" t="str">
            <v>BiK271t3M2iK10</v>
          </cell>
        </row>
        <row r="3894">
          <cell r="O3894" t="str">
            <v>BiK271t3M2K-10</v>
          </cell>
        </row>
        <row r="3895">
          <cell r="O3895" t="str">
            <v>BiK271t3X2--10</v>
          </cell>
        </row>
        <row r="3896">
          <cell r="O3896" t="str">
            <v>BiK271t3X2i-10</v>
          </cell>
        </row>
        <row r="3897">
          <cell r="O3897" t="str">
            <v>BiK271t3X2iK10</v>
          </cell>
        </row>
        <row r="3898">
          <cell r="O3898" t="str">
            <v>BiK271t3X2K-10</v>
          </cell>
        </row>
        <row r="3899">
          <cell r="O3899" t="str">
            <v>BiK271X2----10</v>
          </cell>
        </row>
        <row r="3900">
          <cell r="O3900" t="str">
            <v>BiK271X2i---10</v>
          </cell>
        </row>
        <row r="3901">
          <cell r="O3901" t="str">
            <v>BiK271X2iK--10</v>
          </cell>
        </row>
        <row r="3902">
          <cell r="O3902" t="str">
            <v>BiK271X2K---10</v>
          </cell>
        </row>
        <row r="3903">
          <cell r="O3903" t="str">
            <v>BiK272------10</v>
          </cell>
        </row>
        <row r="3904">
          <cell r="O3904" t="str">
            <v>BiK272a2----10</v>
          </cell>
        </row>
        <row r="3905">
          <cell r="O3905" t="str">
            <v>BiK272a2K---10</v>
          </cell>
        </row>
        <row r="3906">
          <cell r="O3906" t="str">
            <v>BiK272ah----10</v>
          </cell>
        </row>
        <row r="3907">
          <cell r="O3907" t="str">
            <v>BiK272ahK---10</v>
          </cell>
        </row>
        <row r="3908">
          <cell r="O3908" t="str">
            <v>BiK272K-----10</v>
          </cell>
        </row>
        <row r="3909">
          <cell r="O3909" t="str">
            <v>BiK272t1----10</v>
          </cell>
        </row>
        <row r="3910">
          <cell r="O3910" t="str">
            <v>BiK272t1a2--10</v>
          </cell>
        </row>
        <row r="3911">
          <cell r="O3911" t="str">
            <v>BiK272t1a2K-10</v>
          </cell>
        </row>
        <row r="3912">
          <cell r="O3912" t="str">
            <v>BiK272t1ah--10</v>
          </cell>
        </row>
        <row r="3913">
          <cell r="O3913" t="str">
            <v>BiK272t1ahK-10</v>
          </cell>
        </row>
        <row r="3914">
          <cell r="O3914" t="str">
            <v>BiK272t1K---10</v>
          </cell>
        </row>
        <row r="3915">
          <cell r="O3915" t="str">
            <v>BiK272t2----10</v>
          </cell>
        </row>
        <row r="3916">
          <cell r="O3916" t="str">
            <v>BiK272t2a2--10</v>
          </cell>
        </row>
        <row r="3917">
          <cell r="O3917" t="str">
            <v>BiK272t2a2K-10</v>
          </cell>
        </row>
        <row r="3918">
          <cell r="O3918" t="str">
            <v>BiK272t2ah--10</v>
          </cell>
        </row>
        <row r="3919">
          <cell r="O3919" t="str">
            <v>BiK272t2ahK-10</v>
          </cell>
        </row>
        <row r="3920">
          <cell r="O3920" t="str">
            <v>BiK272t2K---10</v>
          </cell>
        </row>
        <row r="3921">
          <cell r="O3921" t="str">
            <v>BiK272t3----10</v>
          </cell>
        </row>
        <row r="3922">
          <cell r="O3922" t="str">
            <v>BiK272t3a2--10</v>
          </cell>
        </row>
        <row r="3923">
          <cell r="O3923" t="str">
            <v>BiK272t3a2K-10</v>
          </cell>
        </row>
        <row r="3924">
          <cell r="O3924" t="str">
            <v>BiK272t3ah--10</v>
          </cell>
        </row>
        <row r="3925">
          <cell r="O3925" t="str">
            <v>BiK272t3ahK-10</v>
          </cell>
        </row>
        <row r="3926">
          <cell r="O3926" t="str">
            <v>BiK272t3K---10</v>
          </cell>
        </row>
        <row r="3927">
          <cell r="O3927" t="str">
            <v>BiK273K-----10</v>
          </cell>
        </row>
        <row r="3928">
          <cell r="O3928" t="str">
            <v>BiK270------11</v>
          </cell>
        </row>
        <row r="3929">
          <cell r="O3929" t="str">
            <v>BiK270a1----11</v>
          </cell>
        </row>
        <row r="3930">
          <cell r="O3930" t="str">
            <v>BiK270a1i---11</v>
          </cell>
        </row>
        <row r="3931">
          <cell r="O3931" t="str">
            <v>BiK270a1iK--11</v>
          </cell>
        </row>
        <row r="3932">
          <cell r="O3932" t="str">
            <v>BiK270a1K---11</v>
          </cell>
        </row>
        <row r="3933">
          <cell r="O3933" t="str">
            <v>BiK270G-----11</v>
          </cell>
        </row>
        <row r="3934">
          <cell r="O3934" t="str">
            <v>BiK270Gi----11</v>
          </cell>
        </row>
        <row r="3935">
          <cell r="O3935" t="str">
            <v>BiK270GiK---11</v>
          </cell>
        </row>
        <row r="3936">
          <cell r="O3936" t="str">
            <v>BiK270GK----11</v>
          </cell>
        </row>
        <row r="3937">
          <cell r="O3937" t="str">
            <v>BiK270i-----11</v>
          </cell>
        </row>
        <row r="3938">
          <cell r="O3938" t="str">
            <v>BiK270iK----11</v>
          </cell>
        </row>
        <row r="3939">
          <cell r="O3939" t="str">
            <v>BiK270K-----11</v>
          </cell>
        </row>
        <row r="3940">
          <cell r="O3940" t="str">
            <v>BiK270L-----11</v>
          </cell>
        </row>
        <row r="3941">
          <cell r="O3941" t="str">
            <v>BiK270Li----11</v>
          </cell>
        </row>
        <row r="3942">
          <cell r="O3942" t="str">
            <v>BiK270LiK---11</v>
          </cell>
        </row>
        <row r="3943">
          <cell r="O3943" t="str">
            <v>BiK270LK----11</v>
          </cell>
        </row>
        <row r="3944">
          <cell r="O3944" t="str">
            <v>BiK270M1----11</v>
          </cell>
        </row>
        <row r="3945">
          <cell r="O3945" t="str">
            <v>BiK270M1i---11</v>
          </cell>
        </row>
        <row r="3946">
          <cell r="O3946" t="str">
            <v>BiK270M1iK--11</v>
          </cell>
        </row>
        <row r="3947">
          <cell r="O3947" t="str">
            <v>BiK270M1K---11</v>
          </cell>
        </row>
        <row r="3948">
          <cell r="O3948" t="str">
            <v>BiK270t1----11</v>
          </cell>
        </row>
        <row r="3949">
          <cell r="O3949" t="str">
            <v>BiK270t1a1--11</v>
          </cell>
        </row>
        <row r="3950">
          <cell r="O3950" t="str">
            <v>BiK270t1a1i-11</v>
          </cell>
        </row>
        <row r="3951">
          <cell r="O3951" t="str">
            <v>BiK270t1a1iK11</v>
          </cell>
        </row>
        <row r="3952">
          <cell r="O3952" t="str">
            <v>BiK270t1a1K-11</v>
          </cell>
        </row>
        <row r="3953">
          <cell r="O3953" t="str">
            <v>BiK270t1G---11</v>
          </cell>
        </row>
        <row r="3954">
          <cell r="O3954" t="str">
            <v>BiK270t1Gi--11</v>
          </cell>
        </row>
        <row r="3955">
          <cell r="O3955" t="str">
            <v>BiK270t1GiK-11</v>
          </cell>
        </row>
        <row r="3956">
          <cell r="O3956" t="str">
            <v>BiK270t1GK--11</v>
          </cell>
        </row>
        <row r="3957">
          <cell r="O3957" t="str">
            <v>BiK270t1i---11</v>
          </cell>
        </row>
        <row r="3958">
          <cell r="O3958" t="str">
            <v>BiK270t1iK--11</v>
          </cell>
        </row>
        <row r="3959">
          <cell r="O3959" t="str">
            <v>BiK270t1K---11</v>
          </cell>
        </row>
        <row r="3960">
          <cell r="O3960" t="str">
            <v>BiK270t1L---11</v>
          </cell>
        </row>
        <row r="3961">
          <cell r="O3961" t="str">
            <v>BiK270t1Li--11</v>
          </cell>
        </row>
        <row r="3962">
          <cell r="O3962" t="str">
            <v>BiK270t1LiK-11</v>
          </cell>
        </row>
        <row r="3963">
          <cell r="O3963" t="str">
            <v>BiK270t1LK--11</v>
          </cell>
        </row>
        <row r="3964">
          <cell r="O3964" t="str">
            <v>BiK270t1M1--11</v>
          </cell>
        </row>
        <row r="3965">
          <cell r="O3965" t="str">
            <v>BiK270t1M1i-11</v>
          </cell>
        </row>
        <row r="3966">
          <cell r="O3966" t="str">
            <v>BiK270t1M1iK11</v>
          </cell>
        </row>
        <row r="3967">
          <cell r="O3967" t="str">
            <v>BiK270t1M1K-11</v>
          </cell>
        </row>
        <row r="3968">
          <cell r="O3968" t="str">
            <v>BiK270t1X1--11</v>
          </cell>
        </row>
        <row r="3969">
          <cell r="O3969" t="str">
            <v>BiK270t1X1i-11</v>
          </cell>
        </row>
        <row r="3970">
          <cell r="O3970" t="str">
            <v>BiK270t1X1iK11</v>
          </cell>
        </row>
        <row r="3971">
          <cell r="O3971" t="str">
            <v>BiK270t1X1K-11</v>
          </cell>
        </row>
        <row r="3972">
          <cell r="O3972" t="str">
            <v>BiK270t2----11</v>
          </cell>
        </row>
        <row r="3973">
          <cell r="O3973" t="str">
            <v>BiK270t2a1--11</v>
          </cell>
        </row>
        <row r="3974">
          <cell r="O3974" t="str">
            <v>BiK270t2a1i-11</v>
          </cell>
        </row>
        <row r="3975">
          <cell r="O3975" t="str">
            <v>BiK270t2a1iK11</v>
          </cell>
        </row>
        <row r="3976">
          <cell r="O3976" t="str">
            <v>BiK270t2a1K-11</v>
          </cell>
        </row>
        <row r="3977">
          <cell r="O3977" t="str">
            <v>BiK270t2G---11</v>
          </cell>
        </row>
        <row r="3978">
          <cell r="O3978" t="str">
            <v>BiK270t2Gi--11</v>
          </cell>
        </row>
        <row r="3979">
          <cell r="O3979" t="str">
            <v>BiK270t2GiK-11</v>
          </cell>
        </row>
        <row r="3980">
          <cell r="O3980" t="str">
            <v>BiK270t2GK--11</v>
          </cell>
        </row>
        <row r="3981">
          <cell r="O3981" t="str">
            <v>BiK270t2i---11</v>
          </cell>
        </row>
        <row r="3982">
          <cell r="O3982" t="str">
            <v>BiK270t2iK--11</v>
          </cell>
        </row>
        <row r="3983">
          <cell r="O3983" t="str">
            <v>BiK270t2K---11</v>
          </cell>
        </row>
        <row r="3984">
          <cell r="O3984" t="str">
            <v>BiK270t2L---11</v>
          </cell>
        </row>
        <row r="3985">
          <cell r="O3985" t="str">
            <v>BiK270t2Li--11</v>
          </cell>
        </row>
        <row r="3986">
          <cell r="O3986" t="str">
            <v>BiK270t2LiK-11</v>
          </cell>
        </row>
        <row r="3987">
          <cell r="O3987" t="str">
            <v>BiK270t2LK--11</v>
          </cell>
        </row>
        <row r="3988">
          <cell r="O3988" t="str">
            <v>BiK270t2M1--11</v>
          </cell>
        </row>
        <row r="3989">
          <cell r="O3989" t="str">
            <v>BiK270t2M1i-11</v>
          </cell>
        </row>
        <row r="3990">
          <cell r="O3990" t="str">
            <v>BiK270t2M1iK11</v>
          </cell>
        </row>
        <row r="3991">
          <cell r="O3991" t="str">
            <v>BiK270t2M1K-11</v>
          </cell>
        </row>
        <row r="3992">
          <cell r="O3992" t="str">
            <v>BiK270t2X1--11</v>
          </cell>
        </row>
        <row r="3993">
          <cell r="O3993" t="str">
            <v>BiK270t2X1i-11</v>
          </cell>
        </row>
        <row r="3994">
          <cell r="O3994" t="str">
            <v>BiK270t2X1iK11</v>
          </cell>
        </row>
        <row r="3995">
          <cell r="O3995" t="str">
            <v>BiK270t2X1K-11</v>
          </cell>
        </row>
        <row r="3996">
          <cell r="O3996" t="str">
            <v>BiK270t3----11</v>
          </cell>
        </row>
        <row r="3997">
          <cell r="O3997" t="str">
            <v>BiK270t3a1--11</v>
          </cell>
        </row>
        <row r="3998">
          <cell r="O3998" t="str">
            <v>BiK270t3a1i-11</v>
          </cell>
        </row>
        <row r="3999">
          <cell r="O3999" t="str">
            <v>BiK270t3a1iK11</v>
          </cell>
        </row>
        <row r="4000">
          <cell r="O4000" t="str">
            <v>BiK270t3a1K-11</v>
          </cell>
        </row>
        <row r="4001">
          <cell r="O4001" t="str">
            <v>BiK270t3G---11</v>
          </cell>
        </row>
        <row r="4002">
          <cell r="O4002" t="str">
            <v>BiK270t3Gi--11</v>
          </cell>
        </row>
        <row r="4003">
          <cell r="O4003" t="str">
            <v>BiK270t3GiK-11</v>
          </cell>
        </row>
        <row r="4004">
          <cell r="O4004" t="str">
            <v>BiK270t3GK--11</v>
          </cell>
        </row>
        <row r="4005">
          <cell r="O4005" t="str">
            <v>BiK270t3i---11</v>
          </cell>
        </row>
        <row r="4006">
          <cell r="O4006" t="str">
            <v>BiK270t3iK--11</v>
          </cell>
        </row>
        <row r="4007">
          <cell r="O4007" t="str">
            <v>BiK270t3K---11</v>
          </cell>
        </row>
        <row r="4008">
          <cell r="O4008" t="str">
            <v>BiK270t3L---11</v>
          </cell>
        </row>
        <row r="4009">
          <cell r="O4009" t="str">
            <v>BiK270t3Li--11</v>
          </cell>
        </row>
        <row r="4010">
          <cell r="O4010" t="str">
            <v>BiK270t3LiK-11</v>
          </cell>
        </row>
        <row r="4011">
          <cell r="O4011" t="str">
            <v>BiK270t3LK--11</v>
          </cell>
        </row>
        <row r="4012">
          <cell r="O4012" t="str">
            <v>BiK270t3M1--11</v>
          </cell>
        </row>
        <row r="4013">
          <cell r="O4013" t="str">
            <v>BiK270t3M1i-11</v>
          </cell>
        </row>
        <row r="4014">
          <cell r="O4014" t="str">
            <v>BiK270t3M1iK11</v>
          </cell>
        </row>
        <row r="4015">
          <cell r="O4015" t="str">
            <v>BiK270t3M1K-11</v>
          </cell>
        </row>
        <row r="4016">
          <cell r="O4016" t="str">
            <v>BiK270t3X1--11</v>
          </cell>
        </row>
        <row r="4017">
          <cell r="O4017" t="str">
            <v>BiK270t3X1i-11</v>
          </cell>
        </row>
        <row r="4018">
          <cell r="O4018" t="str">
            <v>BiK270t3X1iK11</v>
          </cell>
        </row>
        <row r="4019">
          <cell r="O4019" t="str">
            <v>BiK270t3X1K-11</v>
          </cell>
        </row>
        <row r="4020">
          <cell r="O4020" t="str">
            <v>BiK270X1----11</v>
          </cell>
        </row>
        <row r="4021">
          <cell r="O4021" t="str">
            <v>BiK270X1i---11</v>
          </cell>
        </row>
        <row r="4022">
          <cell r="O4022" t="str">
            <v>BiK270X1iK--11</v>
          </cell>
        </row>
        <row r="4023">
          <cell r="O4023" t="str">
            <v>BiK270X1K---11</v>
          </cell>
        </row>
        <row r="4024">
          <cell r="O4024" t="str">
            <v>BiK271------11</v>
          </cell>
        </row>
        <row r="4025">
          <cell r="O4025" t="str">
            <v>BiK271a1----11</v>
          </cell>
        </row>
        <row r="4026">
          <cell r="O4026" t="str">
            <v>BiK271a1i---11</v>
          </cell>
        </row>
        <row r="4027">
          <cell r="O4027" t="str">
            <v>BiK271a1iK--11</v>
          </cell>
        </row>
        <row r="4028">
          <cell r="O4028" t="str">
            <v>BiK271a1K---11</v>
          </cell>
        </row>
        <row r="4029">
          <cell r="O4029" t="str">
            <v>BiK271G-----11</v>
          </cell>
        </row>
        <row r="4030">
          <cell r="O4030" t="str">
            <v>BiK271Gi----11</v>
          </cell>
        </row>
        <row r="4031">
          <cell r="O4031" t="str">
            <v>BiK271GiK---11</v>
          </cell>
        </row>
        <row r="4032">
          <cell r="O4032" t="str">
            <v>BiK271GK----11</v>
          </cell>
        </row>
        <row r="4033">
          <cell r="O4033" t="str">
            <v>BiK271i-----11</v>
          </cell>
        </row>
        <row r="4034">
          <cell r="O4034" t="str">
            <v>BiK271iK----11</v>
          </cell>
        </row>
        <row r="4035">
          <cell r="O4035" t="str">
            <v>BiK271K-----11</v>
          </cell>
        </row>
        <row r="4036">
          <cell r="O4036" t="str">
            <v>BiK271L-----11</v>
          </cell>
        </row>
        <row r="4037">
          <cell r="O4037" t="str">
            <v>BiK271Li----11</v>
          </cell>
        </row>
        <row r="4038">
          <cell r="O4038" t="str">
            <v>BiK271LiK---11</v>
          </cell>
        </row>
        <row r="4039">
          <cell r="O4039" t="str">
            <v>BiK271LK----11</v>
          </cell>
        </row>
        <row r="4040">
          <cell r="O4040" t="str">
            <v>BiK271M2----11</v>
          </cell>
        </row>
        <row r="4041">
          <cell r="O4041" t="str">
            <v>BiK271M2i---11</v>
          </cell>
        </row>
        <row r="4042">
          <cell r="O4042" t="str">
            <v>BiK271M2iK--11</v>
          </cell>
        </row>
        <row r="4043">
          <cell r="O4043" t="str">
            <v>BiK271M2K---11</v>
          </cell>
        </row>
        <row r="4044">
          <cell r="O4044" t="str">
            <v>BiK271t1----11</v>
          </cell>
        </row>
        <row r="4045">
          <cell r="O4045" t="str">
            <v>BiK271t1a1--11</v>
          </cell>
        </row>
        <row r="4046">
          <cell r="O4046" t="str">
            <v>BiK271t1a1i-11</v>
          </cell>
        </row>
        <row r="4047">
          <cell r="O4047" t="str">
            <v>BiK271t1a1iK11</v>
          </cell>
        </row>
        <row r="4048">
          <cell r="O4048" t="str">
            <v>BiK271t1a1K-11</v>
          </cell>
        </row>
        <row r="4049">
          <cell r="O4049" t="str">
            <v>BiK271t1G---11</v>
          </cell>
        </row>
        <row r="4050">
          <cell r="O4050" t="str">
            <v>BiK271t1Gi--11</v>
          </cell>
        </row>
        <row r="4051">
          <cell r="O4051" t="str">
            <v>BiK271t1GiK-11</v>
          </cell>
        </row>
        <row r="4052">
          <cell r="O4052" t="str">
            <v>BiK271t1GK--11</v>
          </cell>
        </row>
        <row r="4053">
          <cell r="O4053" t="str">
            <v>BiK271t1i---11</v>
          </cell>
        </row>
        <row r="4054">
          <cell r="O4054" t="str">
            <v>BiK271t1iK--11</v>
          </cell>
        </row>
        <row r="4055">
          <cell r="O4055" t="str">
            <v>BiK271t1K---11</v>
          </cell>
        </row>
        <row r="4056">
          <cell r="O4056" t="str">
            <v>BiK271t1L---11</v>
          </cell>
        </row>
        <row r="4057">
          <cell r="O4057" t="str">
            <v>BiK271t1Li--11</v>
          </cell>
        </row>
        <row r="4058">
          <cell r="O4058" t="str">
            <v>BiK271t1LiK-11</v>
          </cell>
        </row>
        <row r="4059">
          <cell r="O4059" t="str">
            <v>BiK271t1LK--11</v>
          </cell>
        </row>
        <row r="4060">
          <cell r="O4060" t="str">
            <v>BiK271t1M2--11</v>
          </cell>
        </row>
        <row r="4061">
          <cell r="O4061" t="str">
            <v>BiK271t1M2i-11</v>
          </cell>
        </row>
        <row r="4062">
          <cell r="O4062" t="str">
            <v>BiK271t1M2iK11</v>
          </cell>
        </row>
        <row r="4063">
          <cell r="O4063" t="str">
            <v>BiK271t1M2K-11</v>
          </cell>
        </row>
        <row r="4064">
          <cell r="O4064" t="str">
            <v>BiK271t1X2--11</v>
          </cell>
        </row>
        <row r="4065">
          <cell r="O4065" t="str">
            <v>BiK271t1X2i-11</v>
          </cell>
        </row>
        <row r="4066">
          <cell r="O4066" t="str">
            <v>BiK271t1X2iK11</v>
          </cell>
        </row>
        <row r="4067">
          <cell r="O4067" t="str">
            <v>BiK271t1X2K-11</v>
          </cell>
        </row>
        <row r="4068">
          <cell r="O4068" t="str">
            <v>BiK271t2----11</v>
          </cell>
        </row>
        <row r="4069">
          <cell r="O4069" t="str">
            <v>BiK271t2a1--11</v>
          </cell>
        </row>
        <row r="4070">
          <cell r="O4070" t="str">
            <v>BiK271t2a1i-11</v>
          </cell>
        </row>
        <row r="4071">
          <cell r="O4071" t="str">
            <v>BiK271t2a1iK11</v>
          </cell>
        </row>
        <row r="4072">
          <cell r="O4072" t="str">
            <v>BiK271t2a1K-11</v>
          </cell>
        </row>
        <row r="4073">
          <cell r="O4073" t="str">
            <v>BiK271t2G---11</v>
          </cell>
        </row>
        <row r="4074">
          <cell r="O4074" t="str">
            <v>BiK271t2Gi--11</v>
          </cell>
        </row>
        <row r="4075">
          <cell r="O4075" t="str">
            <v>BiK271t2GiK-11</v>
          </cell>
        </row>
        <row r="4076">
          <cell r="O4076" t="str">
            <v>BiK271t2GK--11</v>
          </cell>
        </row>
        <row r="4077">
          <cell r="O4077" t="str">
            <v>BiK271t2i---11</v>
          </cell>
        </row>
        <row r="4078">
          <cell r="O4078" t="str">
            <v>BiK271t2iK--11</v>
          </cell>
        </row>
        <row r="4079">
          <cell r="O4079" t="str">
            <v>BiK271t2K---11</v>
          </cell>
        </row>
        <row r="4080">
          <cell r="O4080" t="str">
            <v>BiK271t2L---11</v>
          </cell>
        </row>
        <row r="4081">
          <cell r="O4081" t="str">
            <v>BiK271t2Li--11</v>
          </cell>
        </row>
        <row r="4082">
          <cell r="O4082" t="str">
            <v>BiK271t2LiK-11</v>
          </cell>
        </row>
        <row r="4083">
          <cell r="O4083" t="str">
            <v>BiK271t2LK--11</v>
          </cell>
        </row>
        <row r="4084">
          <cell r="O4084" t="str">
            <v>BiK271t2M2--11</v>
          </cell>
        </row>
        <row r="4085">
          <cell r="O4085" t="str">
            <v>BiK271t2M2i-11</v>
          </cell>
        </row>
        <row r="4086">
          <cell r="O4086" t="str">
            <v>BiK271t2M2iK11</v>
          </cell>
        </row>
        <row r="4087">
          <cell r="O4087" t="str">
            <v>BiK271t2M2K-11</v>
          </cell>
        </row>
        <row r="4088">
          <cell r="O4088" t="str">
            <v>BiK271t2X2--11</v>
          </cell>
        </row>
        <row r="4089">
          <cell r="O4089" t="str">
            <v>BiK271t2X2i-11</v>
          </cell>
        </row>
        <row r="4090">
          <cell r="O4090" t="str">
            <v>BiK271t2X2iK11</v>
          </cell>
        </row>
        <row r="4091">
          <cell r="O4091" t="str">
            <v>BiK271t2X2K-11</v>
          </cell>
        </row>
        <row r="4092">
          <cell r="O4092" t="str">
            <v>BiK271t3----11</v>
          </cell>
        </row>
        <row r="4093">
          <cell r="O4093" t="str">
            <v>BiK271t3a1--11</v>
          </cell>
        </row>
        <row r="4094">
          <cell r="O4094" t="str">
            <v>BiK271t3a1i-11</v>
          </cell>
        </row>
        <row r="4095">
          <cell r="O4095" t="str">
            <v>BiK271t3a1iK11</v>
          </cell>
        </row>
        <row r="4096">
          <cell r="O4096" t="str">
            <v>BiK271t3a1K-11</v>
          </cell>
        </row>
        <row r="4097">
          <cell r="O4097" t="str">
            <v>BiK271t3G---11</v>
          </cell>
        </row>
        <row r="4098">
          <cell r="O4098" t="str">
            <v>BiK271t3Gi--11</v>
          </cell>
        </row>
        <row r="4099">
          <cell r="O4099" t="str">
            <v>BiK271t3GiK-11</v>
          </cell>
        </row>
        <row r="4100">
          <cell r="O4100" t="str">
            <v>BiK271t3GK--11</v>
          </cell>
        </row>
        <row r="4101">
          <cell r="O4101" t="str">
            <v>BiK271t3i---11</v>
          </cell>
        </row>
        <row r="4102">
          <cell r="O4102" t="str">
            <v>BiK271t3iK--11</v>
          </cell>
        </row>
        <row r="4103">
          <cell r="O4103" t="str">
            <v>BiK271t3K---11</v>
          </cell>
        </row>
        <row r="4104">
          <cell r="O4104" t="str">
            <v>BiK271t3L---11</v>
          </cell>
        </row>
        <row r="4105">
          <cell r="O4105" t="str">
            <v>BiK271t3Li--11</v>
          </cell>
        </row>
        <row r="4106">
          <cell r="O4106" t="str">
            <v>BiK271t3LiK-11</v>
          </cell>
        </row>
        <row r="4107">
          <cell r="O4107" t="str">
            <v>BiK271t3LK--11</v>
          </cell>
        </row>
        <row r="4108">
          <cell r="O4108" t="str">
            <v>BiK271t3M2--11</v>
          </cell>
        </row>
        <row r="4109">
          <cell r="O4109" t="str">
            <v>BiK271t3M2i-11</v>
          </cell>
        </row>
        <row r="4110">
          <cell r="O4110" t="str">
            <v>BiK271t3M2iK11</v>
          </cell>
        </row>
        <row r="4111">
          <cell r="O4111" t="str">
            <v>BiK271t3M2K-11</v>
          </cell>
        </row>
        <row r="4112">
          <cell r="O4112" t="str">
            <v>BiK271t3X2--11</v>
          </cell>
        </row>
        <row r="4113">
          <cell r="O4113" t="str">
            <v>BiK271t3X2i-11</v>
          </cell>
        </row>
        <row r="4114">
          <cell r="O4114" t="str">
            <v>BiK271t3X2iK11</v>
          </cell>
        </row>
        <row r="4115">
          <cell r="O4115" t="str">
            <v>BiK271t3X2K-11</v>
          </cell>
        </row>
        <row r="4116">
          <cell r="O4116" t="str">
            <v>BiK271X2----11</v>
          </cell>
        </row>
        <row r="4117">
          <cell r="O4117" t="str">
            <v>BiK271X2i---11</v>
          </cell>
        </row>
        <row r="4118">
          <cell r="O4118" t="str">
            <v>BiK271X2iK--11</v>
          </cell>
        </row>
        <row r="4119">
          <cell r="O4119" t="str">
            <v>BiK271X2K---11</v>
          </cell>
        </row>
        <row r="4120">
          <cell r="O4120" t="str">
            <v>BiK272------11</v>
          </cell>
        </row>
        <row r="4121">
          <cell r="O4121" t="str">
            <v>BiK272a2----11</v>
          </cell>
        </row>
        <row r="4122">
          <cell r="O4122" t="str">
            <v>BiK272a2K---11</v>
          </cell>
        </row>
        <row r="4123">
          <cell r="O4123" t="str">
            <v>BiK272ah----11</v>
          </cell>
        </row>
        <row r="4124">
          <cell r="O4124" t="str">
            <v>BiK272ahK---11</v>
          </cell>
        </row>
        <row r="4125">
          <cell r="O4125" t="str">
            <v>BiK272K-----11</v>
          </cell>
        </row>
        <row r="4126">
          <cell r="O4126" t="str">
            <v>BiK272t1----11</v>
          </cell>
        </row>
        <row r="4127">
          <cell r="O4127" t="str">
            <v>BiK272t1a2--11</v>
          </cell>
        </row>
        <row r="4128">
          <cell r="O4128" t="str">
            <v>BiK272t1a2K-11</v>
          </cell>
        </row>
        <row r="4129">
          <cell r="O4129" t="str">
            <v>BiK272t1ah--11</v>
          </cell>
        </row>
        <row r="4130">
          <cell r="O4130" t="str">
            <v>BiK272t1ahK-11</v>
          </cell>
        </row>
        <row r="4131">
          <cell r="O4131" t="str">
            <v>BiK272t1K---11</v>
          </cell>
        </row>
        <row r="4132">
          <cell r="O4132" t="str">
            <v>BiK272t2----11</v>
          </cell>
        </row>
        <row r="4133">
          <cell r="O4133" t="str">
            <v>BiK272t2a2--11</v>
          </cell>
        </row>
        <row r="4134">
          <cell r="O4134" t="str">
            <v>BiK272t2a2K-11</v>
          </cell>
        </row>
        <row r="4135">
          <cell r="O4135" t="str">
            <v>BiK272t2ah--11</v>
          </cell>
        </row>
        <row r="4136">
          <cell r="O4136" t="str">
            <v>BiK272t2ahK-11</v>
          </cell>
        </row>
        <row r="4137">
          <cell r="O4137" t="str">
            <v>BiK272t2K---11</v>
          </cell>
        </row>
        <row r="4138">
          <cell r="O4138" t="str">
            <v>BiK272t3----11</v>
          </cell>
        </row>
        <row r="4139">
          <cell r="O4139" t="str">
            <v>BiK272t3a2--11</v>
          </cell>
        </row>
        <row r="4140">
          <cell r="O4140" t="str">
            <v>BiK272t3a2K-11</v>
          </cell>
        </row>
        <row r="4141">
          <cell r="O4141" t="str">
            <v>BiK272t3ah--11</v>
          </cell>
        </row>
        <row r="4142">
          <cell r="O4142" t="str">
            <v>BiK272t3ahK-11</v>
          </cell>
        </row>
        <row r="4143">
          <cell r="O4143" t="str">
            <v>BiK272t3K---11</v>
          </cell>
        </row>
        <row r="4144">
          <cell r="O4144" t="str">
            <v>BiK273K-----11</v>
          </cell>
        </row>
        <row r="4145">
          <cell r="O4145" t="str">
            <v>BiK270BS----12</v>
          </cell>
        </row>
        <row r="4146">
          <cell r="O4146" t="str">
            <v>BiK270a1BS--12</v>
          </cell>
        </row>
        <row r="4147">
          <cell r="O4147" t="str">
            <v>BiK270a1KBS-12</v>
          </cell>
        </row>
        <row r="4148">
          <cell r="O4148" t="str">
            <v>BiK270KBS---12</v>
          </cell>
        </row>
        <row r="4149">
          <cell r="O4149" t="str">
            <v>BiK270t3a1BS12</v>
          </cell>
        </row>
        <row r="4150">
          <cell r="O4150" t="str">
            <v>BiK270t3a1KB12</v>
          </cell>
        </row>
        <row r="4151">
          <cell r="O4151" t="str">
            <v>BiK270t3BS--12</v>
          </cell>
        </row>
        <row r="4152">
          <cell r="O4152" t="str">
            <v>BiK270t3KBS-12</v>
          </cell>
        </row>
        <row r="4153">
          <cell r="O4153" t="str">
            <v>BiK271a1BS--12</v>
          </cell>
        </row>
        <row r="4154">
          <cell r="O4154" t="str">
            <v>BiK271a1KBS-12</v>
          </cell>
        </row>
        <row r="4155">
          <cell r="O4155" t="str">
            <v>BiK271BS----12</v>
          </cell>
        </row>
        <row r="4156">
          <cell r="O4156" t="str">
            <v>BiK271KBS---12</v>
          </cell>
        </row>
        <row r="4157">
          <cell r="O4157" t="str">
            <v>BiK271t3a1BS12</v>
          </cell>
        </row>
        <row r="4158">
          <cell r="O4158" t="str">
            <v>BiK271t3a1KB12</v>
          </cell>
        </row>
        <row r="4159">
          <cell r="O4159" t="str">
            <v>BiK271t3BS--12</v>
          </cell>
        </row>
        <row r="4160">
          <cell r="O4160" t="str">
            <v>BiK271t3KBS-12</v>
          </cell>
        </row>
        <row r="4161">
          <cell r="O4161" t="str">
            <v>BiK272a2BS--12</v>
          </cell>
        </row>
        <row r="4162">
          <cell r="O4162" t="str">
            <v>BiK272a2KBS-12</v>
          </cell>
        </row>
        <row r="4163">
          <cell r="O4163" t="str">
            <v>BiK272ahBS--12</v>
          </cell>
        </row>
        <row r="4164">
          <cell r="O4164" t="str">
            <v>BiK272ahKBS-12</v>
          </cell>
        </row>
        <row r="4165">
          <cell r="O4165" t="str">
            <v>BiK272BS----12</v>
          </cell>
        </row>
        <row r="4166">
          <cell r="O4166" t="str">
            <v>BiK272KBS---12</v>
          </cell>
        </row>
        <row r="4167">
          <cell r="O4167" t="str">
            <v>BiK272t3a2BS12</v>
          </cell>
        </row>
        <row r="4168">
          <cell r="O4168" t="str">
            <v>BiK272t3a2KB12</v>
          </cell>
        </row>
        <row r="4169">
          <cell r="O4169" t="str">
            <v>BiK272t3ahBS12</v>
          </cell>
        </row>
        <row r="4170">
          <cell r="O4170" t="str">
            <v>BiK272t3ahKB12</v>
          </cell>
        </row>
        <row r="4171">
          <cell r="O4171" t="str">
            <v>BiK272t3BS--12</v>
          </cell>
        </row>
        <row r="4172">
          <cell r="O4172" t="str">
            <v>BiK272t3KBS-12</v>
          </cell>
        </row>
        <row r="4173">
          <cell r="O4173" t="str">
            <v>BiK273KBS---12</v>
          </cell>
        </row>
        <row r="4174">
          <cell r="O4174" t="str">
            <v>BiK270------12</v>
          </cell>
        </row>
        <row r="4175">
          <cell r="O4175" t="str">
            <v>BiK270E1a---12</v>
          </cell>
        </row>
        <row r="4176">
          <cell r="O4176" t="str">
            <v>BiK270E1aG1-12</v>
          </cell>
        </row>
        <row r="4177">
          <cell r="O4177" t="str">
            <v>BiK270E1aG2-12</v>
          </cell>
        </row>
        <row r="4178">
          <cell r="O4178" t="str">
            <v>BiK270E1aG3-12</v>
          </cell>
        </row>
        <row r="4179">
          <cell r="O4179" t="str">
            <v>BiK270E2a---12</v>
          </cell>
        </row>
        <row r="4180">
          <cell r="O4180" t="str">
            <v>BiK270E2aG1-12</v>
          </cell>
        </row>
        <row r="4181">
          <cell r="O4181" t="str">
            <v>BiK270E2aG2-12</v>
          </cell>
        </row>
        <row r="4182">
          <cell r="O4182" t="str">
            <v>BiK270E2aG3-12</v>
          </cell>
        </row>
        <row r="4183">
          <cell r="O4183" t="str">
            <v>BiK270E2b---12</v>
          </cell>
        </row>
        <row r="4184">
          <cell r="O4184" t="str">
            <v>BiK270E2bG1-12</v>
          </cell>
        </row>
        <row r="4185">
          <cell r="O4185" t="str">
            <v>BiK270E2bG2-12</v>
          </cell>
        </row>
        <row r="4186">
          <cell r="O4186" t="str">
            <v>BiK270E2bG3-12</v>
          </cell>
        </row>
        <row r="4187">
          <cell r="O4187" t="str">
            <v>BiK270G1----12</v>
          </cell>
        </row>
        <row r="4188">
          <cell r="O4188" t="str">
            <v>BiK270G2----12</v>
          </cell>
        </row>
        <row r="4189">
          <cell r="O4189" t="str">
            <v>BiK270G3----12</v>
          </cell>
        </row>
        <row r="4190">
          <cell r="O4190" t="str">
            <v>BiK271------12</v>
          </cell>
        </row>
        <row r="4191">
          <cell r="O4191" t="str">
            <v>BiK271E1a---12</v>
          </cell>
        </row>
        <row r="4192">
          <cell r="O4192" t="str">
            <v>BiK271E1aG1-12</v>
          </cell>
        </row>
        <row r="4193">
          <cell r="O4193" t="str">
            <v>BiK271E1aG2-12</v>
          </cell>
        </row>
        <row r="4194">
          <cell r="O4194" t="str">
            <v>BiK271E1aG3-12</v>
          </cell>
        </row>
        <row r="4195">
          <cell r="O4195" t="str">
            <v>BiK271E2a---12</v>
          </cell>
        </row>
        <row r="4196">
          <cell r="O4196" t="str">
            <v>BiK271E2aG1-12</v>
          </cell>
        </row>
        <row r="4197">
          <cell r="O4197" t="str">
            <v>BiK271E2aG2-12</v>
          </cell>
        </row>
        <row r="4198">
          <cell r="O4198" t="str">
            <v>BiK271E2aG3-12</v>
          </cell>
        </row>
        <row r="4199">
          <cell r="O4199" t="str">
            <v>BiK271E2b---12</v>
          </cell>
        </row>
        <row r="4200">
          <cell r="O4200" t="str">
            <v>BiK271E2bG1-12</v>
          </cell>
        </row>
        <row r="4201">
          <cell r="O4201" t="str">
            <v>BiK271E2bG2-12</v>
          </cell>
        </row>
        <row r="4202">
          <cell r="O4202" t="str">
            <v>BiK271E2bG3-12</v>
          </cell>
        </row>
        <row r="4203">
          <cell r="O4203" t="str">
            <v>BiK271G1----12</v>
          </cell>
        </row>
        <row r="4204">
          <cell r="O4204" t="str">
            <v>BiK271G2----12</v>
          </cell>
        </row>
        <row r="4205">
          <cell r="O4205" t="str">
            <v>BiK271G3----12</v>
          </cell>
        </row>
        <row r="4206">
          <cell r="O4206" t="str">
            <v>BiK272------12</v>
          </cell>
        </row>
        <row r="4207">
          <cell r="O4207" t="str">
            <v>BiK272E1b---12</v>
          </cell>
        </row>
        <row r="4208">
          <cell r="O4208" t="str">
            <v>BiK272E1bG1-12</v>
          </cell>
        </row>
        <row r="4209">
          <cell r="O4209" t="str">
            <v>BiK272E1bG2-12</v>
          </cell>
        </row>
        <row r="4210">
          <cell r="O4210" t="str">
            <v>BiK272E1bG3-12</v>
          </cell>
        </row>
        <row r="4211">
          <cell r="O4211" t="str">
            <v>BiK272E1d---12</v>
          </cell>
        </row>
        <row r="4212">
          <cell r="O4212" t="str">
            <v>BiK272E1dG1-12</v>
          </cell>
        </row>
        <row r="4213">
          <cell r="O4213" t="str">
            <v>BiK272E1dG2-12</v>
          </cell>
        </row>
        <row r="4214">
          <cell r="O4214" t="str">
            <v>BiK272E1dG3-12</v>
          </cell>
        </row>
        <row r="4215">
          <cell r="O4215" t="str">
            <v>BiK272E2a---12</v>
          </cell>
        </row>
        <row r="4216">
          <cell r="O4216" t="str">
            <v>BiK272E2aG1-12</v>
          </cell>
        </row>
        <row r="4217">
          <cell r="O4217" t="str">
            <v>BiK272E2aG2-12</v>
          </cell>
        </row>
        <row r="4218">
          <cell r="O4218" t="str">
            <v>BiK272E2aG3-12</v>
          </cell>
        </row>
        <row r="4219">
          <cell r="O4219" t="str">
            <v>BiK272E2c---12</v>
          </cell>
        </row>
        <row r="4220">
          <cell r="O4220" t="str">
            <v>BiK272E2cG1-12</v>
          </cell>
        </row>
        <row r="4221">
          <cell r="O4221" t="str">
            <v>BiK272E2cG2-12</v>
          </cell>
        </row>
        <row r="4222">
          <cell r="O4222" t="str">
            <v>BiK272E2cG3-12</v>
          </cell>
        </row>
        <row r="4223">
          <cell r="O4223" t="str">
            <v>BiK272G1----12</v>
          </cell>
        </row>
        <row r="4224">
          <cell r="O4224" t="str">
            <v>BiK272G2----12</v>
          </cell>
        </row>
        <row r="4225">
          <cell r="O4225" t="str">
            <v>BiK272G3----12</v>
          </cell>
        </row>
        <row r="4226">
          <cell r="O4226" t="str">
            <v>BiK273------12</v>
          </cell>
        </row>
        <row r="4227">
          <cell r="O4227" t="str">
            <v>BiK273E1c---12</v>
          </cell>
        </row>
        <row r="4228">
          <cell r="O4228" t="str">
            <v>BiK273E1cG1-12</v>
          </cell>
        </row>
        <row r="4229">
          <cell r="O4229" t="str">
            <v>BiK273E1cG2-12</v>
          </cell>
        </row>
        <row r="4230">
          <cell r="O4230" t="str">
            <v>BiK273E1cG3-12</v>
          </cell>
        </row>
        <row r="4231">
          <cell r="O4231" t="str">
            <v>BiK273E1d---12</v>
          </cell>
        </row>
        <row r="4232">
          <cell r="O4232" t="str">
            <v>BiK273E1dG1-12</v>
          </cell>
        </row>
        <row r="4233">
          <cell r="O4233" t="str">
            <v>BiK273E1dG2-12</v>
          </cell>
        </row>
        <row r="4234">
          <cell r="O4234" t="str">
            <v>BiK273E1dG3-12</v>
          </cell>
        </row>
        <row r="4235">
          <cell r="O4235" t="str">
            <v>BiK273E2a---12</v>
          </cell>
        </row>
        <row r="4236">
          <cell r="O4236" t="str">
            <v>BiK273E2aG1-12</v>
          </cell>
        </row>
        <row r="4237">
          <cell r="O4237" t="str">
            <v>BiK273E2aG2-12</v>
          </cell>
        </row>
        <row r="4238">
          <cell r="O4238" t="str">
            <v>BiK273E2aG3-12</v>
          </cell>
        </row>
        <row r="4239">
          <cell r="O4239" t="str">
            <v>BiK273E2c---12</v>
          </cell>
        </row>
        <row r="4240">
          <cell r="O4240" t="str">
            <v>BiK273E2cG1-12</v>
          </cell>
        </row>
        <row r="4241">
          <cell r="O4241" t="str">
            <v>BiK273E2cG2-12</v>
          </cell>
        </row>
        <row r="4242">
          <cell r="O4242" t="str">
            <v>BiK273E2cG3-12</v>
          </cell>
        </row>
        <row r="4243">
          <cell r="O4243" t="str">
            <v>BiK273G1----12</v>
          </cell>
        </row>
        <row r="4244">
          <cell r="O4244" t="str">
            <v>BiK273G2----12</v>
          </cell>
        </row>
        <row r="4245">
          <cell r="O4245" t="str">
            <v>BiK273G3----12</v>
          </cell>
        </row>
        <row r="4246">
          <cell r="O4246" t="str">
            <v>BiK274------12</v>
          </cell>
        </row>
        <row r="4247">
          <cell r="O4247" t="str">
            <v>BiK270------13</v>
          </cell>
        </row>
        <row r="4248">
          <cell r="O4248" t="str">
            <v>BiK270E1a---13</v>
          </cell>
        </row>
        <row r="4249">
          <cell r="O4249" t="str">
            <v>BiK270E2a---13</v>
          </cell>
        </row>
        <row r="4250">
          <cell r="O4250" t="str">
            <v>BiK270E2b---13</v>
          </cell>
        </row>
        <row r="4251">
          <cell r="O4251" t="str">
            <v>BiK270G1----13</v>
          </cell>
        </row>
        <row r="4252">
          <cell r="O4252" t="str">
            <v>BiK270E1aG1-13</v>
          </cell>
        </row>
        <row r="4253">
          <cell r="O4253" t="str">
            <v>BiK270E2aG1-13</v>
          </cell>
        </row>
        <row r="4254">
          <cell r="O4254" t="str">
            <v>BiK270E2bG1-13</v>
          </cell>
        </row>
        <row r="4255">
          <cell r="O4255" t="str">
            <v>BiK270G2----13</v>
          </cell>
        </row>
        <row r="4256">
          <cell r="O4256" t="str">
            <v>BiK270E1aG2-13</v>
          </cell>
        </row>
        <row r="4257">
          <cell r="O4257" t="str">
            <v>BiK270E2aG2-13</v>
          </cell>
        </row>
        <row r="4258">
          <cell r="O4258" t="str">
            <v>BiK270E2bG2-13</v>
          </cell>
        </row>
        <row r="4259">
          <cell r="O4259" t="str">
            <v>BiK270G3----13</v>
          </cell>
        </row>
        <row r="4260">
          <cell r="O4260" t="str">
            <v>BiK270E1aG3-13</v>
          </cell>
        </row>
        <row r="4261">
          <cell r="O4261" t="str">
            <v>BiK270E2aG3-13</v>
          </cell>
        </row>
        <row r="4262">
          <cell r="O4262" t="str">
            <v>BiK270E2bG3-13</v>
          </cell>
        </row>
        <row r="4263">
          <cell r="O4263" t="str">
            <v>BiK271------13</v>
          </cell>
        </row>
        <row r="4264">
          <cell r="O4264" t="str">
            <v>BiK271E1a---13</v>
          </cell>
        </row>
        <row r="4265">
          <cell r="O4265" t="str">
            <v>BiK271E2a---13</v>
          </cell>
        </row>
        <row r="4266">
          <cell r="O4266" t="str">
            <v>BiK271E2b---13</v>
          </cell>
        </row>
        <row r="4267">
          <cell r="O4267" t="str">
            <v>BiK271G1----13</v>
          </cell>
        </row>
        <row r="4268">
          <cell r="O4268" t="str">
            <v>BiK271E1aG1-13</v>
          </cell>
        </row>
        <row r="4269">
          <cell r="O4269" t="str">
            <v>BiK271E2aG1-13</v>
          </cell>
        </row>
        <row r="4270">
          <cell r="O4270" t="str">
            <v>BiK271E2bG1-13</v>
          </cell>
        </row>
        <row r="4271">
          <cell r="O4271" t="str">
            <v>BiK271G2----13</v>
          </cell>
        </row>
        <row r="4272">
          <cell r="O4272" t="str">
            <v>BiK271E1aG2-13</v>
          </cell>
        </row>
        <row r="4273">
          <cell r="O4273" t="str">
            <v>BiK271E2aG2-13</v>
          </cell>
        </row>
        <row r="4274">
          <cell r="O4274" t="str">
            <v>BiK271E2bG2-13</v>
          </cell>
        </row>
        <row r="4275">
          <cell r="O4275" t="str">
            <v>BiK271G3----13</v>
          </cell>
        </row>
        <row r="4276">
          <cell r="O4276" t="str">
            <v>BiK271E1aG3-13</v>
          </cell>
        </row>
        <row r="4277">
          <cell r="O4277" t="str">
            <v>BiK271E2aG3-13</v>
          </cell>
        </row>
        <row r="4278">
          <cell r="O4278" t="str">
            <v>BiK271E2bG3-13</v>
          </cell>
        </row>
        <row r="4279">
          <cell r="O4279" t="str">
            <v>BiK272------13</v>
          </cell>
        </row>
        <row r="4280">
          <cell r="O4280" t="str">
            <v>BiK272E1b---13</v>
          </cell>
        </row>
        <row r="4281">
          <cell r="O4281" t="str">
            <v>BiK272E1d---13</v>
          </cell>
        </row>
        <row r="4282">
          <cell r="O4282" t="str">
            <v>BiK272E2a---13</v>
          </cell>
        </row>
        <row r="4283">
          <cell r="O4283" t="str">
            <v>BiK272E2c---13</v>
          </cell>
        </row>
        <row r="4284">
          <cell r="O4284" t="str">
            <v>BiK272G1----13</v>
          </cell>
        </row>
        <row r="4285">
          <cell r="O4285" t="str">
            <v>BiK272E1bG1-13</v>
          </cell>
        </row>
        <row r="4286">
          <cell r="O4286" t="str">
            <v>BiK272E1dG1-13</v>
          </cell>
        </row>
        <row r="4287">
          <cell r="O4287" t="str">
            <v>BiK272E2aG1-13</v>
          </cell>
        </row>
        <row r="4288">
          <cell r="O4288" t="str">
            <v>BiK272E2cG1-13</v>
          </cell>
        </row>
        <row r="4289">
          <cell r="O4289" t="str">
            <v>BiK272G2----13</v>
          </cell>
        </row>
        <row r="4290">
          <cell r="O4290" t="str">
            <v>BiK272E1bG2-13</v>
          </cell>
        </row>
        <row r="4291">
          <cell r="O4291" t="str">
            <v>BiK272E1dG2-13</v>
          </cell>
        </row>
        <row r="4292">
          <cell r="O4292" t="str">
            <v>BiK272E2aG2-13</v>
          </cell>
        </row>
        <row r="4293">
          <cell r="O4293" t="str">
            <v>BiK272E2cG2-13</v>
          </cell>
        </row>
        <row r="4294">
          <cell r="O4294" t="str">
            <v>BiK272G3----13</v>
          </cell>
        </row>
        <row r="4295">
          <cell r="O4295" t="str">
            <v>BiK272E1bG3-13</v>
          </cell>
        </row>
        <row r="4296">
          <cell r="O4296" t="str">
            <v>BiK272E1dG3-13</v>
          </cell>
        </row>
        <row r="4297">
          <cell r="O4297" t="str">
            <v>BiK272E2aG3-13</v>
          </cell>
        </row>
        <row r="4298">
          <cell r="O4298" t="str">
            <v>BiK272E2cG3-13</v>
          </cell>
        </row>
        <row r="4299">
          <cell r="O4299" t="str">
            <v>BiK273------13</v>
          </cell>
        </row>
        <row r="4300">
          <cell r="O4300" t="str">
            <v>BiK273E1c---13</v>
          </cell>
        </row>
        <row r="4301">
          <cell r="O4301" t="str">
            <v>BiK273E1d---13</v>
          </cell>
        </row>
        <row r="4302">
          <cell r="O4302" t="str">
            <v>BiK273E2a---13</v>
          </cell>
        </row>
        <row r="4303">
          <cell r="O4303" t="str">
            <v>BiK273E2c---13</v>
          </cell>
        </row>
        <row r="4304">
          <cell r="O4304" t="str">
            <v>BiK273G1----13</v>
          </cell>
        </row>
        <row r="4305">
          <cell r="O4305" t="str">
            <v>BiK273E1cG1-13</v>
          </cell>
        </row>
        <row r="4306">
          <cell r="O4306" t="str">
            <v>BiK273E1dG1-13</v>
          </cell>
        </row>
        <row r="4307">
          <cell r="O4307" t="str">
            <v>BiK273E2aG1-13</v>
          </cell>
        </row>
        <row r="4308">
          <cell r="O4308" t="str">
            <v>BiK273E2cG1-13</v>
          </cell>
        </row>
        <row r="4309">
          <cell r="O4309" t="str">
            <v>BiK273G2----13</v>
          </cell>
        </row>
        <row r="4310">
          <cell r="O4310" t="str">
            <v>BiK273E1cG2-13</v>
          </cell>
        </row>
        <row r="4311">
          <cell r="O4311" t="str">
            <v>BiK273E1dG2-13</v>
          </cell>
        </row>
        <row r="4312">
          <cell r="O4312" t="str">
            <v>BiK273E2aG2-13</v>
          </cell>
        </row>
        <row r="4313">
          <cell r="O4313" t="str">
            <v>BiK273E2cG2-13</v>
          </cell>
        </row>
        <row r="4314">
          <cell r="O4314" t="str">
            <v>BiK273G3----13</v>
          </cell>
        </row>
        <row r="4315">
          <cell r="O4315" t="str">
            <v>BiK273E1cG3-13</v>
          </cell>
        </row>
        <row r="4316">
          <cell r="O4316" t="str">
            <v>BiK273E1dG3-13</v>
          </cell>
        </row>
        <row r="4317">
          <cell r="O4317" t="str">
            <v>BiK273E2aG3-13</v>
          </cell>
        </row>
        <row r="4318">
          <cell r="O4318" t="str">
            <v>BiK273E2cG3-13</v>
          </cell>
        </row>
        <row r="4319">
          <cell r="O4319" t="str">
            <v>BiK274------13</v>
          </cell>
        </row>
        <row r="4320">
          <cell r="O4320" t="str">
            <v>BiK270------14</v>
          </cell>
        </row>
        <row r="4321">
          <cell r="O4321" t="str">
            <v>BiK270E1a---14</v>
          </cell>
        </row>
        <row r="4322">
          <cell r="O4322" t="str">
            <v>BiK270E1aG1-14</v>
          </cell>
        </row>
        <row r="4323">
          <cell r="O4323" t="str">
            <v>BiK270E1aG2-14</v>
          </cell>
        </row>
        <row r="4324">
          <cell r="O4324" t="str">
            <v>BiK270E1aG3-14</v>
          </cell>
        </row>
        <row r="4325">
          <cell r="O4325" t="str">
            <v>BiK270E2a---14</v>
          </cell>
        </row>
        <row r="4326">
          <cell r="O4326" t="str">
            <v>BiK270E2aG1-14</v>
          </cell>
        </row>
        <row r="4327">
          <cell r="O4327" t="str">
            <v>BiK270E2aG2-14</v>
          </cell>
        </row>
        <row r="4328">
          <cell r="O4328" t="str">
            <v>BiK270E2aG3-14</v>
          </cell>
        </row>
        <row r="4329">
          <cell r="O4329" t="str">
            <v>BiK270E2b---14</v>
          </cell>
        </row>
        <row r="4330">
          <cell r="O4330" t="str">
            <v>BiK270E2bG1-14</v>
          </cell>
        </row>
        <row r="4331">
          <cell r="O4331" t="str">
            <v>BiK270E2bG2-14</v>
          </cell>
        </row>
        <row r="4332">
          <cell r="O4332" t="str">
            <v>BiK270E2bG3-14</v>
          </cell>
        </row>
        <row r="4333">
          <cell r="O4333" t="str">
            <v>BiK270G1----14</v>
          </cell>
        </row>
        <row r="4334">
          <cell r="O4334" t="str">
            <v>BiK270G2----14</v>
          </cell>
        </row>
        <row r="4335">
          <cell r="O4335" t="str">
            <v>BiK270G3----14</v>
          </cell>
        </row>
        <row r="4336">
          <cell r="O4336" t="str">
            <v>BiK271------14</v>
          </cell>
        </row>
        <row r="4337">
          <cell r="O4337" t="str">
            <v>BiK271E1a---14</v>
          </cell>
        </row>
        <row r="4338">
          <cell r="O4338" t="str">
            <v>BiK271E1aG1-14</v>
          </cell>
        </row>
        <row r="4339">
          <cell r="O4339" t="str">
            <v>BiK271E1aG2-14</v>
          </cell>
        </row>
        <row r="4340">
          <cell r="O4340" t="str">
            <v>BiK271E1aG3-14</v>
          </cell>
        </row>
        <row r="4341">
          <cell r="O4341" t="str">
            <v>BiK271E2a---14</v>
          </cell>
        </row>
        <row r="4342">
          <cell r="O4342" t="str">
            <v>BiK271E2aG1-14</v>
          </cell>
        </row>
        <row r="4343">
          <cell r="O4343" t="str">
            <v>BiK271E2aG2-14</v>
          </cell>
        </row>
        <row r="4344">
          <cell r="O4344" t="str">
            <v>BiK271E2aG3-14</v>
          </cell>
        </row>
        <row r="4345">
          <cell r="O4345" t="str">
            <v>BiK271E2b---14</v>
          </cell>
        </row>
        <row r="4346">
          <cell r="O4346" t="str">
            <v>BiK271E2bG1-14</v>
          </cell>
        </row>
        <row r="4347">
          <cell r="O4347" t="str">
            <v>BiK271E2bG2-14</v>
          </cell>
        </row>
        <row r="4348">
          <cell r="O4348" t="str">
            <v>BiK271E2bG3-14</v>
          </cell>
        </row>
        <row r="4349">
          <cell r="O4349" t="str">
            <v>BiK271G1----14</v>
          </cell>
        </row>
        <row r="4350">
          <cell r="O4350" t="str">
            <v>BiK271G2----14</v>
          </cell>
        </row>
        <row r="4351">
          <cell r="O4351" t="str">
            <v>BiK271G3----14</v>
          </cell>
        </row>
        <row r="4352">
          <cell r="O4352" t="str">
            <v>BiK272------14</v>
          </cell>
        </row>
        <row r="4353">
          <cell r="O4353" t="str">
            <v>BiK272E1b---14</v>
          </cell>
        </row>
        <row r="4354">
          <cell r="O4354" t="str">
            <v>BiK272E1bG1-14</v>
          </cell>
        </row>
        <row r="4355">
          <cell r="O4355" t="str">
            <v>BiK272E1bG2-14</v>
          </cell>
        </row>
        <row r="4356">
          <cell r="O4356" t="str">
            <v>BiK272E1bG3-14</v>
          </cell>
        </row>
        <row r="4357">
          <cell r="O4357" t="str">
            <v>BiK272E1d---14</v>
          </cell>
        </row>
        <row r="4358">
          <cell r="O4358" t="str">
            <v>BiK272E1dG1-14</v>
          </cell>
        </row>
        <row r="4359">
          <cell r="O4359" t="str">
            <v>BiK272E1dG2-14</v>
          </cell>
        </row>
        <row r="4360">
          <cell r="O4360" t="str">
            <v>BiK272E1dG3-14</v>
          </cell>
        </row>
        <row r="4361">
          <cell r="O4361" t="str">
            <v>BiK272E2a---14</v>
          </cell>
        </row>
        <row r="4362">
          <cell r="O4362" t="str">
            <v>BiK272E2aG1-14</v>
          </cell>
        </row>
        <row r="4363">
          <cell r="O4363" t="str">
            <v>BiK272E2aG2-14</v>
          </cell>
        </row>
        <row r="4364">
          <cell r="O4364" t="str">
            <v>BiK272E2aG3-14</v>
          </cell>
        </row>
        <row r="4365">
          <cell r="O4365" t="str">
            <v>BiK272E2c---14</v>
          </cell>
        </row>
        <row r="4366">
          <cell r="O4366" t="str">
            <v>BiK272E2cG1-14</v>
          </cell>
        </row>
        <row r="4367">
          <cell r="O4367" t="str">
            <v>BiK272E2cG2-14</v>
          </cell>
        </row>
        <row r="4368">
          <cell r="O4368" t="str">
            <v>BiK272E2cG3-14</v>
          </cell>
        </row>
        <row r="4369">
          <cell r="O4369" t="str">
            <v>BiK272G1----14</v>
          </cell>
        </row>
        <row r="4370">
          <cell r="O4370" t="str">
            <v>BiK272G2----14</v>
          </cell>
        </row>
        <row r="4371">
          <cell r="O4371" t="str">
            <v>BiK272G3----14</v>
          </cell>
        </row>
        <row r="4372">
          <cell r="O4372" t="str">
            <v>BiK273------14</v>
          </cell>
        </row>
        <row r="4373">
          <cell r="O4373" t="str">
            <v>BiK273E1c---14</v>
          </cell>
        </row>
        <row r="4374">
          <cell r="O4374" t="str">
            <v>BiK273E1cG1-14</v>
          </cell>
        </row>
        <row r="4375">
          <cell r="O4375" t="str">
            <v>BiK273E1cG2-14</v>
          </cell>
        </row>
        <row r="4376">
          <cell r="O4376" t="str">
            <v>BiK273E1cG3-14</v>
          </cell>
        </row>
        <row r="4377">
          <cell r="O4377" t="str">
            <v>BiK273E1d---14</v>
          </cell>
        </row>
        <row r="4378">
          <cell r="O4378" t="str">
            <v>BiK273E1dG1-14</v>
          </cell>
        </row>
        <row r="4379">
          <cell r="O4379" t="str">
            <v>BiK273E1dG2-14</v>
          </cell>
        </row>
        <row r="4380">
          <cell r="O4380" t="str">
            <v>BiK273E1dG3-14</v>
          </cell>
        </row>
        <row r="4381">
          <cell r="O4381" t="str">
            <v>BiK273E2a---14</v>
          </cell>
        </row>
        <row r="4382">
          <cell r="O4382" t="str">
            <v>BiK273E2aG1-14</v>
          </cell>
        </row>
        <row r="4383">
          <cell r="O4383" t="str">
            <v>BiK273E2aG2-14</v>
          </cell>
        </row>
        <row r="4384">
          <cell r="O4384" t="str">
            <v>BiK273E2aG3-14</v>
          </cell>
        </row>
        <row r="4385">
          <cell r="O4385" t="str">
            <v>BiK273E2c---14</v>
          </cell>
        </row>
        <row r="4386">
          <cell r="O4386" t="str">
            <v>BiK273E2cG1-14</v>
          </cell>
        </row>
        <row r="4387">
          <cell r="O4387" t="str">
            <v>BiK273E2cG2-14</v>
          </cell>
        </row>
        <row r="4388">
          <cell r="O4388" t="str">
            <v>BiK273E2cG3-14</v>
          </cell>
        </row>
        <row r="4389">
          <cell r="O4389" t="str">
            <v>BiK273G1----14</v>
          </cell>
        </row>
        <row r="4390">
          <cell r="O4390" t="str">
            <v>BiK273G2----14</v>
          </cell>
        </row>
        <row r="4391">
          <cell r="O4391" t="str">
            <v>BiK273G3----14</v>
          </cell>
        </row>
        <row r="4392">
          <cell r="O4392" t="str">
            <v>BiK274------14</v>
          </cell>
        </row>
        <row r="4393">
          <cell r="O4393" t="str">
            <v>BiK440------14</v>
          </cell>
        </row>
        <row r="4394">
          <cell r="O4394" t="str">
            <v>BiK441------14</v>
          </cell>
        </row>
        <row r="4395">
          <cell r="O4395" t="str">
            <v>BiK442------14</v>
          </cell>
        </row>
        <row r="4396">
          <cell r="O4396" t="str">
            <v>BiK443------14</v>
          </cell>
        </row>
        <row r="4397">
          <cell r="O4397" t="str">
            <v>BiK440------15</v>
          </cell>
        </row>
        <row r="4398">
          <cell r="O4398" t="str">
            <v>BiK441------15</v>
          </cell>
        </row>
        <row r="4399">
          <cell r="O4399" t="str">
            <v>BiK442------15</v>
          </cell>
        </row>
        <row r="4400">
          <cell r="O4400" t="str">
            <v>BiK443------15</v>
          </cell>
        </row>
        <row r="4401">
          <cell r="O4401" t="str">
            <v>BiK440----Q116</v>
          </cell>
        </row>
        <row r="4402">
          <cell r="O4402" t="str">
            <v>BiK441----Q116</v>
          </cell>
        </row>
        <row r="4403">
          <cell r="O4403" t="str">
            <v>BiK442----Q116</v>
          </cell>
        </row>
        <row r="4404">
          <cell r="O4404" t="str">
            <v>BiK443----Q116</v>
          </cell>
        </row>
        <row r="4405">
          <cell r="O4405" t="str">
            <v>BiK440----Q216</v>
          </cell>
        </row>
        <row r="4406">
          <cell r="O4406" t="str">
            <v>BiK441----Q216</v>
          </cell>
        </row>
        <row r="4407">
          <cell r="O4407" t="str">
            <v>BiK442----Q216</v>
          </cell>
        </row>
        <row r="4408">
          <cell r="O4408" t="str">
            <v>BiK443----Q216</v>
          </cell>
        </row>
        <row r="4409">
          <cell r="O4409" t="str">
            <v>BiK440----Q316</v>
          </cell>
        </row>
        <row r="4410">
          <cell r="O4410" t="str">
            <v>BiK441----Q316</v>
          </cell>
        </row>
        <row r="4411">
          <cell r="O4411" t="str">
            <v>BiK442----Q316</v>
          </cell>
        </row>
        <row r="4412">
          <cell r="O4412" t="str">
            <v>BiK443----Q316</v>
          </cell>
        </row>
        <row r="4413">
          <cell r="O4413" t="str">
            <v>BiK440----Q416</v>
          </cell>
        </row>
        <row r="4414">
          <cell r="O4414" t="str">
            <v>BiK441----Q416</v>
          </cell>
        </row>
        <row r="4415">
          <cell r="O4415" t="str">
            <v>BiK442----Q416</v>
          </cell>
        </row>
        <row r="4416">
          <cell r="O4416" t="str">
            <v>BiK443----Q416</v>
          </cell>
        </row>
        <row r="4417">
          <cell r="O4417" t="str">
            <v>BiK27a0-----12</v>
          </cell>
        </row>
        <row r="4418">
          <cell r="O4418" t="str">
            <v>BiK27a0G1---12</v>
          </cell>
        </row>
        <row r="4419">
          <cell r="O4419" t="str">
            <v>BiK27a0G2---12</v>
          </cell>
        </row>
        <row r="4420">
          <cell r="O4420" t="str">
            <v>BiK27a0G3---12</v>
          </cell>
        </row>
        <row r="4421">
          <cell r="O4421" t="str">
            <v>BiK27a1-----12</v>
          </cell>
        </row>
        <row r="4422">
          <cell r="O4422" t="str">
            <v>BiK27a1G1---12</v>
          </cell>
        </row>
        <row r="4423">
          <cell r="O4423" t="str">
            <v>BiK27a1G2---12</v>
          </cell>
        </row>
        <row r="4424">
          <cell r="O4424" t="str">
            <v>BiK27a1G3---12</v>
          </cell>
        </row>
        <row r="4425">
          <cell r="O4425" t="str">
            <v>BiK27a2-----12</v>
          </cell>
        </row>
        <row r="4426">
          <cell r="O4426" t="str">
            <v>BiK27a0-----13</v>
          </cell>
        </row>
        <row r="4427">
          <cell r="O4427" t="str">
            <v>BiK27a0G1---13</v>
          </cell>
        </row>
        <row r="4428">
          <cell r="O4428" t="str">
            <v>BiK27a0G2---13</v>
          </cell>
        </row>
        <row r="4429">
          <cell r="O4429" t="str">
            <v>BiK27a0G3---13</v>
          </cell>
        </row>
        <row r="4430">
          <cell r="O4430" t="str">
            <v>BiK27a1-----13</v>
          </cell>
        </row>
        <row r="4431">
          <cell r="O4431" t="str">
            <v>BiK27a1G1---13</v>
          </cell>
        </row>
        <row r="4432">
          <cell r="O4432" t="str">
            <v>BiK27a1G2---13</v>
          </cell>
        </row>
        <row r="4433">
          <cell r="O4433" t="str">
            <v>BiK27a1G3---13</v>
          </cell>
        </row>
        <row r="4434">
          <cell r="O4434" t="str">
            <v>BiK27a2-----13</v>
          </cell>
        </row>
        <row r="4435">
          <cell r="O4435" t="str">
            <v>BiK27a0-----14</v>
          </cell>
        </row>
        <row r="4436">
          <cell r="O4436" t="str">
            <v>BiK27a0G1---14</v>
          </cell>
        </row>
        <row r="4437">
          <cell r="O4437" t="str">
            <v>BiK27a0G2---14</v>
          </cell>
        </row>
        <row r="4438">
          <cell r="O4438" t="str">
            <v>BiK27a0G3---14</v>
          </cell>
        </row>
        <row r="4439">
          <cell r="O4439" t="str">
            <v>BiK27a1-----14</v>
          </cell>
        </row>
        <row r="4440">
          <cell r="O4440" t="str">
            <v>BiK27a1G1---14</v>
          </cell>
        </row>
        <row r="4441">
          <cell r="O4441" t="str">
            <v>BiK27a1G2---14</v>
          </cell>
        </row>
        <row r="4442">
          <cell r="O4442" t="str">
            <v>BiK27a1G3---14</v>
          </cell>
        </row>
        <row r="4443">
          <cell r="O4443" t="str">
            <v>BiK27a2-----14</v>
          </cell>
        </row>
        <row r="4444">
          <cell r="O4444" t="str">
            <v>BiK450------14</v>
          </cell>
        </row>
        <row r="4445">
          <cell r="O4445" t="str">
            <v>BiK451------14</v>
          </cell>
        </row>
        <row r="4446">
          <cell r="O4446" t="str">
            <v>BiK450------15</v>
          </cell>
        </row>
        <row r="4447">
          <cell r="O4447" t="str">
            <v>BiK451------15</v>
          </cell>
        </row>
        <row r="4448">
          <cell r="O4448" t="str">
            <v>BiK450----Q116</v>
          </cell>
        </row>
        <row r="4449">
          <cell r="O4449" t="str">
            <v>BiK451----Q116</v>
          </cell>
        </row>
        <row r="4450">
          <cell r="O4450" t="str">
            <v>BiK450----Q216</v>
          </cell>
        </row>
        <row r="4451">
          <cell r="O4451" t="str">
            <v>BiK451----Q216</v>
          </cell>
        </row>
        <row r="4452">
          <cell r="O4452" t="str">
            <v>BiK450----Q316</v>
          </cell>
        </row>
        <row r="4453">
          <cell r="O4453" t="str">
            <v>BiK451----Q316</v>
          </cell>
        </row>
        <row r="4454">
          <cell r="O4454" t="str">
            <v>BiK450----Q416</v>
          </cell>
        </row>
        <row r="4455">
          <cell r="O4455" t="str">
            <v>BiK451----Q416</v>
          </cell>
        </row>
        <row r="4456">
          <cell r="O4456" t="str">
            <v>BiK27b------12</v>
          </cell>
        </row>
        <row r="4457">
          <cell r="O4457" t="str">
            <v>BiK27b------13</v>
          </cell>
        </row>
        <row r="4458">
          <cell r="O4458" t="str">
            <v>BiK27b------14</v>
          </cell>
        </row>
        <row r="4459">
          <cell r="O4459" t="str">
            <v>BiK460------14</v>
          </cell>
        </row>
        <row r="4460">
          <cell r="O4460" t="str">
            <v>BiK460------15</v>
          </cell>
        </row>
        <row r="4461">
          <cell r="O4461" t="str">
            <v>BiK460----Q116</v>
          </cell>
        </row>
        <row r="4462">
          <cell r="O4462" t="str">
            <v>BiK460----Q216</v>
          </cell>
        </row>
        <row r="4463">
          <cell r="O4463" t="str">
            <v>BiK460----Q316</v>
          </cell>
        </row>
        <row r="4464">
          <cell r="O4464" t="str">
            <v>BiK460----Q416</v>
          </cell>
        </row>
        <row r="4465">
          <cell r="O4465" t="str">
            <v>SoK-ap------FG</v>
          </cell>
        </row>
        <row r="4466">
          <cell r="O4466" t="str">
            <v>SoK-ap-----MPM</v>
          </cell>
        </row>
        <row r="4467">
          <cell r="O4467" t="str">
            <v>SgK-ap------FG</v>
          </cell>
        </row>
        <row r="4468">
          <cell r="O4468" t="str">
            <v>SgK-ap-----MPM</v>
          </cell>
        </row>
        <row r="4469">
          <cell r="O4469" t="str">
            <v>WaK-ap------FG</v>
          </cell>
        </row>
        <row r="4470">
          <cell r="O4470" t="str">
            <v>WaK-ap-----MPM</v>
          </cell>
        </row>
        <row r="4471">
          <cell r="O4471" t="str">
            <v>WiK-ap------FG</v>
          </cell>
        </row>
        <row r="4472">
          <cell r="O4472" t="str">
            <v>WiK-ap-----MPM</v>
          </cell>
        </row>
        <row r="4473">
          <cell r="O4473" t="str">
            <v>WnK-ap------FG</v>
          </cell>
        </row>
        <row r="4474">
          <cell r="O4474" t="str">
            <v>WnK-ap-----MPM</v>
          </cell>
        </row>
        <row r="4475">
          <cell r="O4475" t="str">
            <v>WrK-ap------FG</v>
          </cell>
        </row>
        <row r="4476">
          <cell r="O4476" t="str">
            <v>WrK-ap-----MPM</v>
          </cell>
        </row>
        <row r="4477">
          <cell r="O4477" t="str">
            <v>WfK-ap------FG</v>
          </cell>
        </row>
        <row r="4478">
          <cell r="O4478" t="str">
            <v>WfK-ap-----MPM</v>
          </cell>
        </row>
        <row r="4479">
          <cell r="O4479" t="str">
            <v>GaK-ap------FG</v>
          </cell>
        </row>
        <row r="4480">
          <cell r="O4480" t="str">
            <v>GaK-ap-----MPM</v>
          </cell>
        </row>
        <row r="4481">
          <cell r="O4481" t="str">
            <v>DeK-ap------FG</v>
          </cell>
        </row>
        <row r="4482">
          <cell r="O4482" t="str">
            <v>DeK-ap-----MPM</v>
          </cell>
        </row>
        <row r="4483">
          <cell r="O4483" t="str">
            <v>KlK-ap------FG</v>
          </cell>
        </row>
        <row r="4484">
          <cell r="O4484" t="str">
            <v>KlK-ap-----MPM</v>
          </cell>
        </row>
        <row r="4485">
          <cell r="O4485" t="str">
            <v>GrK-ap------FG</v>
          </cell>
        </row>
        <row r="4486">
          <cell r="O4486" t="str">
            <v>GrK-ap-----MPM</v>
          </cell>
        </row>
        <row r="4487">
          <cell r="O4487" t="str">
            <v>GeK-ap------FG</v>
          </cell>
        </row>
        <row r="4488">
          <cell r="O4488" t="str">
            <v>GeK-ap-----MPM</v>
          </cell>
        </row>
        <row r="4489">
          <cell r="O4489" t="str">
            <v>BiK-ap------FG</v>
          </cell>
        </row>
        <row r="4490">
          <cell r="O4490" t="str">
            <v>BiK-ap-----MPM</v>
          </cell>
        </row>
        <row r="4491">
          <cell r="O4491" t="str">
            <v>SgK332-MIM-MPM</v>
          </cell>
        </row>
        <row r="4492">
          <cell r="O4492" t="str">
            <v>SgK332-MIM-aMW</v>
          </cell>
        </row>
        <row r="4493">
          <cell r="O4493" t="str">
            <v>SgK332-MIM-mMW</v>
          </cell>
        </row>
        <row r="4494">
          <cell r="O4494" t="str">
            <v>SgK334-----MPM</v>
          </cell>
        </row>
        <row r="4495">
          <cell r="O4495" t="str">
            <v>SgK334-----aMW</v>
          </cell>
        </row>
        <row r="4496">
          <cell r="O4496" t="str">
            <v>SgK334-SV----0</v>
          </cell>
        </row>
        <row r="4497">
          <cell r="O4497" t="str">
            <v>SoK334-----MPM</v>
          </cell>
        </row>
        <row r="4498">
          <cell r="O4498" t="str">
            <v>SoK334-----aMW</v>
          </cell>
        </row>
        <row r="4499">
          <cell r="O4499" t="str">
            <v>BiK-kVG------0</v>
          </cell>
        </row>
        <row r="4500">
          <cell r="O4500" t="str">
            <v>DeK-kVG------0</v>
          </cell>
        </row>
        <row r="4501">
          <cell r="O4501" t="str">
            <v>GaK-kVG------0</v>
          </cell>
        </row>
        <row r="4502">
          <cell r="O4502" t="str">
            <v>GeK-kVG------0</v>
          </cell>
        </row>
        <row r="4503">
          <cell r="O4503" t="str">
            <v>GrK-kVG------0</v>
          </cell>
        </row>
        <row r="4504">
          <cell r="O4504" t="str">
            <v>KlK-kVG------0</v>
          </cell>
        </row>
        <row r="4505">
          <cell r="O4505" t="str">
            <v>SgK-kVG------0</v>
          </cell>
        </row>
        <row r="4506">
          <cell r="O4506" t="str">
            <v>SoK-kVG------0</v>
          </cell>
        </row>
        <row r="4507">
          <cell r="O4507" t="str">
            <v>WaK-kVG------0</v>
          </cell>
        </row>
        <row r="4508">
          <cell r="O4508" t="str">
            <v>WfK-kVG------0</v>
          </cell>
        </row>
        <row r="4509">
          <cell r="O4509" t="str">
            <v>WiK-kVG------0</v>
          </cell>
        </row>
        <row r="4510">
          <cell r="O4510" t="str">
            <v>WnK-kVG------0</v>
          </cell>
        </row>
        <row r="4511">
          <cell r="O4511" t="str">
            <v>WrK-kVG------0</v>
          </cell>
        </row>
        <row r="4512">
          <cell r="O4512" t="str">
            <v>SoK171-------0</v>
          </cell>
        </row>
        <row r="4513">
          <cell r="O4513" t="str">
            <v>SgK171-------0</v>
          </cell>
        </row>
        <row r="4514">
          <cell r="O4514" t="str">
            <v>SgK171-SV----0</v>
          </cell>
        </row>
        <row r="4515">
          <cell r="O4515" t="str">
            <v>WaK171-------0</v>
          </cell>
        </row>
        <row r="4516">
          <cell r="O4516" t="str">
            <v>WiK171-------0</v>
          </cell>
        </row>
        <row r="4517">
          <cell r="O4517" t="str">
            <v>WnK171-------0</v>
          </cell>
        </row>
        <row r="4518">
          <cell r="O4518" t="str">
            <v>WrK171-------0</v>
          </cell>
        </row>
        <row r="4519">
          <cell r="O4519" t="str">
            <v>WfK171-------0</v>
          </cell>
        </row>
        <row r="4520">
          <cell r="O4520" t="str">
            <v>GaK171-------0</v>
          </cell>
        </row>
        <row r="4521">
          <cell r="O4521" t="str">
            <v>DeK171-------0</v>
          </cell>
        </row>
        <row r="4522">
          <cell r="O4522" t="str">
            <v>KlK171-------0</v>
          </cell>
        </row>
        <row r="4523">
          <cell r="O4523" t="str">
            <v>GrK171-------0</v>
          </cell>
        </row>
        <row r="4524">
          <cell r="O4524" t="str">
            <v>GeK171-------0</v>
          </cell>
        </row>
        <row r="4525">
          <cell r="O4525" t="str">
            <v>BiK171-------0</v>
          </cell>
        </row>
        <row r="4526">
          <cell r="O4526" t="str">
            <v>BiK2771-----MW</v>
          </cell>
        </row>
        <row r="4527">
          <cell r="O4527" t="str">
            <v>WaK24---MPM--0</v>
          </cell>
        </row>
        <row r="4528">
          <cell r="O4528" t="str">
            <v>BiK24---MPM--0</v>
          </cell>
        </row>
        <row r="4529">
          <cell r="O4529" t="str">
            <v>DeK24---MPM--0</v>
          </cell>
        </row>
        <row r="4530">
          <cell r="O4530" t="str">
            <v>KlK24---MPM--0</v>
          </cell>
        </row>
        <row r="4531">
          <cell r="O4531" t="str">
            <v>GrK24---MPM--0</v>
          </cell>
        </row>
        <row r="4532">
          <cell r="O4532" t="str">
            <v>GeK24---MPM--0</v>
          </cell>
        </row>
        <row r="4533">
          <cell r="O4533" t="str">
            <v>WnK24---MPM--0</v>
          </cell>
        </row>
        <row r="4534">
          <cell r="O4534" t="str">
            <v>WfK24---MPM--0</v>
          </cell>
        </row>
        <row r="4535">
          <cell r="O4535" t="str">
            <v>SoK24---MPM--0</v>
          </cell>
        </row>
        <row r="4536">
          <cell r="O4536" t="str">
            <v>SgK24---MPM--0</v>
          </cell>
        </row>
        <row r="4537">
          <cell r="O4537" t="str">
            <v>WaK24----AV--0</v>
          </cell>
        </row>
        <row r="4538">
          <cell r="O4538" t="str">
            <v>BiK24----AV--0</v>
          </cell>
        </row>
        <row r="4539">
          <cell r="O4539" t="str">
            <v>DeK24----AV--0</v>
          </cell>
        </row>
        <row r="4540">
          <cell r="O4540" t="str">
            <v>KlK24----AV--0</v>
          </cell>
        </row>
        <row r="4541">
          <cell r="O4541" t="str">
            <v>GrK24----AV--0</v>
          </cell>
        </row>
        <row r="4542">
          <cell r="O4542" t="str">
            <v>GeK24----AV--0</v>
          </cell>
        </row>
        <row r="4543">
          <cell r="O4543" t="str">
            <v>WnK24----AV--0</v>
          </cell>
        </row>
        <row r="4544">
          <cell r="O4544" t="str">
            <v>WfK24----AV--0</v>
          </cell>
        </row>
        <row r="4545">
          <cell r="O4545" t="str">
            <v>SoK24----AV--0</v>
          </cell>
        </row>
        <row r="4546">
          <cell r="O4546" t="str">
            <v>SgK24----AV--0</v>
          </cell>
        </row>
        <row r="4547">
          <cell r="O4547" t="str">
            <v>BiK2511------0</v>
          </cell>
        </row>
        <row r="4548">
          <cell r="O4548" t="str">
            <v>BiK2512------0</v>
          </cell>
        </row>
        <row r="4549">
          <cell r="O4549" t="str">
            <v>BiK2513------0</v>
          </cell>
        </row>
        <row r="4550">
          <cell r="O4550" t="str">
            <v>BiK2514------0</v>
          </cell>
        </row>
        <row r="4551">
          <cell r="O4551" t="str">
            <v>BiK2521-----MW</v>
          </cell>
        </row>
        <row r="4552">
          <cell r="O4552" t="str">
            <v>BiK2522-----MW</v>
          </cell>
        </row>
        <row r="4553">
          <cell r="O4553" t="str">
            <v>BiK2524-----MW</v>
          </cell>
        </row>
        <row r="4554">
          <cell r="O4554" t="str">
            <v>BiK2525-----MW</v>
          </cell>
        </row>
        <row r="4555">
          <cell r="O4555" t="str">
            <v>BiK2526-----MW</v>
          </cell>
        </row>
        <row r="4556">
          <cell r="O4556" t="str">
            <v>BiK471------MW</v>
          </cell>
        </row>
        <row r="4557">
          <cell r="O4557" t="str">
            <v>BiK4721------0</v>
          </cell>
        </row>
        <row r="4558">
          <cell r="O4558" t="str">
            <v>BiK474------MW</v>
          </cell>
        </row>
        <row r="4559">
          <cell r="O4559" t="str">
            <v>BiK1004------0</v>
          </cell>
        </row>
        <row r="4560">
          <cell r="O4560" t="str">
            <v>BiK1011-----MW</v>
          </cell>
        </row>
        <row r="4561">
          <cell r="O4561" t="str">
            <v>GaK2511------0</v>
          </cell>
        </row>
        <row r="4562">
          <cell r="O4562" t="str">
            <v>GaK2512------0</v>
          </cell>
        </row>
        <row r="4563">
          <cell r="O4563" t="str">
            <v>GaK2513------0</v>
          </cell>
        </row>
        <row r="4564">
          <cell r="O4564" t="str">
            <v>GaK2521-----MW</v>
          </cell>
        </row>
        <row r="4565">
          <cell r="O4565" t="str">
            <v>GaK2522-----MW</v>
          </cell>
        </row>
        <row r="4566">
          <cell r="O4566" t="str">
            <v>GaK2524-----MW</v>
          </cell>
        </row>
        <row r="4567">
          <cell r="O4567" t="str">
            <v>GaK2525-----MW</v>
          </cell>
        </row>
        <row r="4568">
          <cell r="O4568" t="str">
            <v>GaK2526-----MW</v>
          </cell>
        </row>
        <row r="4569">
          <cell r="O4569" t="str">
            <v>GaK1004------0</v>
          </cell>
        </row>
        <row r="4570">
          <cell r="O4570" t="str">
            <v>DeK2511------0</v>
          </cell>
        </row>
        <row r="4571">
          <cell r="O4571" t="str">
            <v>DeK2512------0</v>
          </cell>
        </row>
        <row r="4572">
          <cell r="O4572" t="str">
            <v>DeK2513------0</v>
          </cell>
        </row>
        <row r="4573">
          <cell r="O4573" t="str">
            <v>DeK2521-----MW</v>
          </cell>
        </row>
        <row r="4574">
          <cell r="O4574" t="str">
            <v>DeK2522-----MW</v>
          </cell>
        </row>
        <row r="4575">
          <cell r="O4575" t="str">
            <v>DeK2524-----MW</v>
          </cell>
        </row>
        <row r="4576">
          <cell r="O4576" t="str">
            <v>DeK2525-----MW</v>
          </cell>
        </row>
        <row r="4577">
          <cell r="O4577" t="str">
            <v>DeK2526-----MW</v>
          </cell>
        </row>
        <row r="4578">
          <cell r="O4578" t="str">
            <v>DeK1004------0</v>
          </cell>
        </row>
        <row r="4579">
          <cell r="O4579" t="str">
            <v>KlK2511------0</v>
          </cell>
        </row>
        <row r="4580">
          <cell r="O4580" t="str">
            <v>KlK2512------0</v>
          </cell>
        </row>
        <row r="4581">
          <cell r="O4581" t="str">
            <v>KlK2513------0</v>
          </cell>
        </row>
        <row r="4582">
          <cell r="O4582" t="str">
            <v>KlK2521-----MW</v>
          </cell>
        </row>
        <row r="4583">
          <cell r="O4583" t="str">
            <v>KlK2522-----MW</v>
          </cell>
        </row>
        <row r="4584">
          <cell r="O4584" t="str">
            <v>KlK2524-----MW</v>
          </cell>
        </row>
        <row r="4585">
          <cell r="O4585" t="str">
            <v>KlK2525-----MW</v>
          </cell>
        </row>
        <row r="4586">
          <cell r="O4586" t="str">
            <v>KlK2526-----MW</v>
          </cell>
        </row>
        <row r="4587">
          <cell r="O4587" t="str">
            <v>KlK1004------0</v>
          </cell>
        </row>
        <row r="4588">
          <cell r="O4588" t="str">
            <v>GrK2511------0</v>
          </cell>
        </row>
        <row r="4589">
          <cell r="O4589" t="str">
            <v>GrK2512------0</v>
          </cell>
        </row>
        <row r="4590">
          <cell r="O4590" t="str">
            <v>GrK2513------0</v>
          </cell>
        </row>
        <row r="4591">
          <cell r="O4591" t="str">
            <v>GrK2521-----MW</v>
          </cell>
        </row>
        <row r="4592">
          <cell r="O4592" t="str">
            <v>GrK2522-----MW</v>
          </cell>
        </row>
        <row r="4593">
          <cell r="O4593" t="str">
            <v>GrK2524-----MW</v>
          </cell>
        </row>
        <row r="4594">
          <cell r="O4594" t="str">
            <v>GrK2525-----MW</v>
          </cell>
        </row>
        <row r="4595">
          <cell r="O4595" t="str">
            <v>GrK2526-----MW</v>
          </cell>
        </row>
        <row r="4596">
          <cell r="O4596" t="str">
            <v>GrK1004------0</v>
          </cell>
        </row>
        <row r="4597">
          <cell r="O4597" t="str">
            <v>GeK2511------0</v>
          </cell>
        </row>
        <row r="4598">
          <cell r="O4598" t="str">
            <v>GeK2512------0</v>
          </cell>
        </row>
        <row r="4599">
          <cell r="O4599" t="str">
            <v>GeK2513------0</v>
          </cell>
        </row>
        <row r="4600">
          <cell r="O4600" t="str">
            <v>GeK2521-----MW</v>
          </cell>
        </row>
        <row r="4601">
          <cell r="O4601" t="str">
            <v>GeK2522-----MW</v>
          </cell>
        </row>
        <row r="4602">
          <cell r="O4602" t="str">
            <v>GeK2524-----MW</v>
          </cell>
        </row>
        <row r="4603">
          <cell r="O4603" t="str">
            <v>GeK2525-----MW</v>
          </cell>
        </row>
        <row r="4604">
          <cell r="O4604" t="str">
            <v>GeK2526-----MW</v>
          </cell>
        </row>
        <row r="4605">
          <cell r="O4605" t="str">
            <v>GeK1004------0</v>
          </cell>
        </row>
        <row r="4606">
          <cell r="O4606" t="str">
            <v>WaK2511------0</v>
          </cell>
        </row>
        <row r="4607">
          <cell r="O4607" t="str">
            <v>WaK2512------0</v>
          </cell>
        </row>
        <row r="4608">
          <cell r="O4608" t="str">
            <v>WaK2513------0</v>
          </cell>
        </row>
        <row r="4609">
          <cell r="O4609" t="str">
            <v>WaK2521-----MW</v>
          </cell>
        </row>
        <row r="4610">
          <cell r="O4610" t="str">
            <v>WaK2522-----MW</v>
          </cell>
        </row>
        <row r="4611">
          <cell r="O4611" t="str">
            <v>WaK2524-----MW</v>
          </cell>
        </row>
        <row r="4612">
          <cell r="O4612" t="str">
            <v>WaK2525-----MW</v>
          </cell>
        </row>
        <row r="4613">
          <cell r="O4613" t="str">
            <v>WaK2526-----MW</v>
          </cell>
        </row>
        <row r="4614">
          <cell r="O4614" t="str">
            <v>WaK1004------0</v>
          </cell>
        </row>
        <row r="4615">
          <cell r="O4615" t="str">
            <v>WfK2511------0</v>
          </cell>
        </row>
        <row r="4616">
          <cell r="O4616" t="str">
            <v>WfK2512------0</v>
          </cell>
        </row>
        <row r="4617">
          <cell r="O4617" t="str">
            <v>WfK2513------0</v>
          </cell>
        </row>
        <row r="4618">
          <cell r="O4618" t="str">
            <v>WfK2521-----MW</v>
          </cell>
        </row>
        <row r="4619">
          <cell r="O4619" t="str">
            <v>WfK2522-----MW</v>
          </cell>
        </row>
        <row r="4620">
          <cell r="O4620" t="str">
            <v>WfK2524-----MW</v>
          </cell>
        </row>
        <row r="4621">
          <cell r="O4621" t="str">
            <v>WfK2525-----MW</v>
          </cell>
        </row>
        <row r="4622">
          <cell r="O4622" t="str">
            <v>WfK2526-----MW</v>
          </cell>
        </row>
        <row r="4623">
          <cell r="O4623" t="str">
            <v>WfK1004------0</v>
          </cell>
        </row>
        <row r="4624">
          <cell r="O4624" t="str">
            <v>WiK2511------0</v>
          </cell>
        </row>
        <row r="4625">
          <cell r="O4625" t="str">
            <v>WiK2512------0</v>
          </cell>
        </row>
        <row r="4626">
          <cell r="O4626" t="str">
            <v>WiK2513------0</v>
          </cell>
        </row>
        <row r="4627">
          <cell r="O4627" t="str">
            <v>WiK2521-----MW</v>
          </cell>
        </row>
        <row r="4628">
          <cell r="O4628" t="str">
            <v>WiK2522-----MW</v>
          </cell>
        </row>
        <row r="4629">
          <cell r="O4629" t="str">
            <v>WiK2524-----MW</v>
          </cell>
        </row>
        <row r="4630">
          <cell r="O4630" t="str">
            <v>WiK2525-----MW</v>
          </cell>
        </row>
        <row r="4631">
          <cell r="O4631" t="str">
            <v>WiK2526-----MW</v>
          </cell>
        </row>
        <row r="4632">
          <cell r="O4632" t="str">
            <v>WiK1004------0</v>
          </cell>
        </row>
        <row r="4633">
          <cell r="O4633" t="str">
            <v>WrK2511------0</v>
          </cell>
        </row>
        <row r="4634">
          <cell r="O4634" t="str">
            <v>WrK2512------0</v>
          </cell>
        </row>
        <row r="4635">
          <cell r="O4635" t="str">
            <v>WrK2513------0</v>
          </cell>
        </row>
        <row r="4636">
          <cell r="O4636" t="str">
            <v>WrK2521-----MW</v>
          </cell>
        </row>
        <row r="4637">
          <cell r="O4637" t="str">
            <v>WrK2522-----MW</v>
          </cell>
        </row>
        <row r="4638">
          <cell r="O4638" t="str">
            <v>WrK2524-----MW</v>
          </cell>
        </row>
        <row r="4639">
          <cell r="O4639" t="str">
            <v>WrK2525-----MW</v>
          </cell>
        </row>
        <row r="4640">
          <cell r="O4640" t="str">
            <v>WrK2526-----MW</v>
          </cell>
        </row>
        <row r="4641">
          <cell r="O4641" t="str">
            <v>WrK1004------0</v>
          </cell>
        </row>
        <row r="4642">
          <cell r="O4642" t="str">
            <v>WnK2511------0</v>
          </cell>
        </row>
        <row r="4643">
          <cell r="O4643" t="str">
            <v>WnK2512------0</v>
          </cell>
        </row>
        <row r="4644">
          <cell r="O4644" t="str">
            <v>WnK2513------0</v>
          </cell>
        </row>
        <row r="4645">
          <cell r="O4645" t="str">
            <v>WnK2521-----MW</v>
          </cell>
        </row>
        <row r="4646">
          <cell r="O4646" t="str">
            <v>WnK2522-----MW</v>
          </cell>
        </row>
        <row r="4647">
          <cell r="O4647" t="str">
            <v>WnK2524-----MW</v>
          </cell>
        </row>
        <row r="4648">
          <cell r="O4648" t="str">
            <v>WnK2525-----MW</v>
          </cell>
        </row>
        <row r="4649">
          <cell r="O4649" t="str">
            <v>WnK2526-----MW</v>
          </cell>
        </row>
        <row r="4650">
          <cell r="O4650" t="str">
            <v>WnK1004------0</v>
          </cell>
        </row>
        <row r="4651">
          <cell r="O4651" t="str">
            <v>SoK2511------0</v>
          </cell>
        </row>
        <row r="4652">
          <cell r="O4652" t="str">
            <v>SoK2512------0</v>
          </cell>
        </row>
        <row r="4653">
          <cell r="O4653" t="str">
            <v>SoK2513------0</v>
          </cell>
        </row>
        <row r="4654">
          <cell r="O4654" t="str">
            <v>SoK2521-----MW</v>
          </cell>
        </row>
        <row r="4655">
          <cell r="O4655" t="str">
            <v>SoK2522-----MW</v>
          </cell>
        </row>
        <row r="4656">
          <cell r="O4656" t="str">
            <v>SoK2524-----MW</v>
          </cell>
        </row>
        <row r="4657">
          <cell r="O4657" t="str">
            <v>SoK2525-----MW</v>
          </cell>
        </row>
        <row r="4658">
          <cell r="O4658" t="str">
            <v>SoK2526-----MW</v>
          </cell>
        </row>
        <row r="4659">
          <cell r="O4659" t="str">
            <v>SoK1004------0</v>
          </cell>
        </row>
        <row r="4660">
          <cell r="O4660" t="str">
            <v>SgK2511------0</v>
          </cell>
        </row>
        <row r="4661">
          <cell r="O4661" t="str">
            <v>SgK2511-SV---0</v>
          </cell>
        </row>
        <row r="4662">
          <cell r="O4662" t="str">
            <v>SgK2512------0</v>
          </cell>
        </row>
        <row r="4663">
          <cell r="O4663" t="str">
            <v>SgK2512-SV---0</v>
          </cell>
        </row>
        <row r="4664">
          <cell r="O4664" t="str">
            <v>SgK2513------0</v>
          </cell>
        </row>
        <row r="4665">
          <cell r="O4665" t="str">
            <v>SgK2513-SV---0</v>
          </cell>
        </row>
        <row r="4666">
          <cell r="O4666" t="str">
            <v>SgK2521-----MW</v>
          </cell>
        </row>
        <row r="4667">
          <cell r="O4667" t="str">
            <v>SgK2522-----MW</v>
          </cell>
        </row>
        <row r="4668">
          <cell r="O4668" t="str">
            <v>SgK2522-SV---0</v>
          </cell>
        </row>
        <row r="4669">
          <cell r="O4669" t="str">
            <v>SgK2524-----MW</v>
          </cell>
        </row>
        <row r="4670">
          <cell r="O4670" t="str">
            <v>SgK2524-SV---0</v>
          </cell>
        </row>
        <row r="4671">
          <cell r="O4671" t="str">
            <v>SgK2525-----MW</v>
          </cell>
        </row>
        <row r="4672">
          <cell r="O4672" t="str">
            <v>SgK2525-SV---0</v>
          </cell>
        </row>
        <row r="4673">
          <cell r="O4673" t="str">
            <v>SgK2526-----MW</v>
          </cell>
        </row>
        <row r="4674">
          <cell r="O4674" t="str">
            <v>SgK2526-SV---0</v>
          </cell>
        </row>
        <row r="4675">
          <cell r="O4675" t="str">
            <v>SgK1004------0</v>
          </cell>
        </row>
        <row r="4676">
          <cell r="O4676" t="str">
            <v>SgK1004--SV--0</v>
          </cell>
        </row>
        <row r="4677">
          <cell r="O4677" t="str">
            <v>SoK33a2-----SV</v>
          </cell>
        </row>
        <row r="4678">
          <cell r="O4678" t="str">
            <v>SgK33a2-----SV</v>
          </cell>
        </row>
        <row r="4679">
          <cell r="O4679" t="str">
            <v>WaK33a2-----SV</v>
          </cell>
        </row>
        <row r="4680">
          <cell r="O4680" t="str">
            <v>WiK33a2-----SV</v>
          </cell>
        </row>
        <row r="4681">
          <cell r="O4681" t="str">
            <v>WnK33a2-----SV</v>
          </cell>
        </row>
        <row r="4682">
          <cell r="O4682" t="str">
            <v>WrK33a2-----SV</v>
          </cell>
        </row>
        <row r="4683">
          <cell r="O4683" t="str">
            <v>WfK33a2-----SV</v>
          </cell>
        </row>
        <row r="4684">
          <cell r="O4684" t="str">
            <v>GaK33a2-----SV</v>
          </cell>
        </row>
        <row r="4685">
          <cell r="O4685" t="str">
            <v>DeK33a2-----SV</v>
          </cell>
        </row>
        <row r="4686">
          <cell r="O4686" t="str">
            <v>KlK33a2-----SV</v>
          </cell>
        </row>
        <row r="4687">
          <cell r="O4687" t="str">
            <v>GrK33a2-----SV</v>
          </cell>
        </row>
        <row r="4688">
          <cell r="O4688" t="str">
            <v>GeK33a2-----SV</v>
          </cell>
        </row>
        <row r="4689">
          <cell r="O4689" t="str">
            <v>BiK33a2-----SV</v>
          </cell>
        </row>
        <row r="4690">
          <cell r="O4690" t="str">
            <v>SoK33b3--SO-DV</v>
          </cell>
        </row>
        <row r="4691">
          <cell r="O4691" t="str">
            <v>SgK33b3--SO-DV</v>
          </cell>
        </row>
        <row r="4692">
          <cell r="O4692" t="str">
            <v>WaK33b3--SO-DV</v>
          </cell>
        </row>
        <row r="4693">
          <cell r="O4693" t="str">
            <v>WiK33b3--SO-DV</v>
          </cell>
        </row>
        <row r="4694">
          <cell r="O4694" t="str">
            <v>WnK33b3--SO-DV</v>
          </cell>
        </row>
        <row r="4695">
          <cell r="O4695" t="str">
            <v>WrK33b3--SO-DV</v>
          </cell>
        </row>
        <row r="4696">
          <cell r="O4696" t="str">
            <v>WfK33b3--SO-DV</v>
          </cell>
        </row>
        <row r="4697">
          <cell r="O4697" t="str">
            <v>GaK33b3--SO-DV</v>
          </cell>
        </row>
        <row r="4698">
          <cell r="O4698" t="str">
            <v>DeK33b3--SO-DV</v>
          </cell>
        </row>
        <row r="4699">
          <cell r="O4699" t="str">
            <v>KlK33b3--SO-DV</v>
          </cell>
        </row>
        <row r="4700">
          <cell r="O4700" t="str">
            <v>GrK33b3--SO-DV</v>
          </cell>
        </row>
        <row r="4701">
          <cell r="O4701" t="str">
            <v>GeK33b3--SO-DV</v>
          </cell>
        </row>
        <row r="4702">
          <cell r="O4702" t="str">
            <v>BiK33b3--SO-DV</v>
          </cell>
        </row>
        <row r="4703">
          <cell r="O4703" t="str">
            <v>BiK38-------AV</v>
          </cell>
        </row>
        <row r="4704">
          <cell r="O4704" t="str">
            <v>DeK38-------AV</v>
          </cell>
        </row>
        <row r="4705">
          <cell r="O4705" t="str">
            <v>GaK38-------AV</v>
          </cell>
        </row>
        <row r="4706">
          <cell r="O4706" t="str">
            <v>GeK38-------AV</v>
          </cell>
        </row>
        <row r="4707">
          <cell r="O4707" t="str">
            <v>GrK38-------AV</v>
          </cell>
        </row>
        <row r="4708">
          <cell r="O4708" t="str">
            <v>KlK38-------AV</v>
          </cell>
        </row>
        <row r="4709">
          <cell r="O4709" t="str">
            <v>SgK38-------AV</v>
          </cell>
        </row>
        <row r="4710">
          <cell r="O4710" t="str">
            <v>SoK38-------AV</v>
          </cell>
        </row>
        <row r="4711">
          <cell r="O4711" t="str">
            <v>WaK38-------AV</v>
          </cell>
        </row>
        <row r="4712">
          <cell r="O4712" t="str">
            <v>WfK38-------AV</v>
          </cell>
        </row>
        <row r="4713">
          <cell r="O4713" t="str">
            <v>WiK38-------AV</v>
          </cell>
        </row>
        <row r="4714">
          <cell r="O4714" t="str">
            <v>WnK38-------AV</v>
          </cell>
        </row>
        <row r="4715">
          <cell r="O4715" t="str">
            <v>WrK38-------AV</v>
          </cell>
        </row>
        <row r="4716">
          <cell r="O4716" t="str">
            <v>WaK523----20PZ</v>
          </cell>
        </row>
        <row r="4717">
          <cell r="O4717" t="str">
            <v>BiK523----20PZ</v>
          </cell>
        </row>
        <row r="4718">
          <cell r="O4718" t="str">
            <v>GaK523----20PZ</v>
          </cell>
        </row>
        <row r="4719">
          <cell r="O4719" t="str">
            <v>DeK523----20PZ</v>
          </cell>
        </row>
        <row r="4720">
          <cell r="O4720" t="str">
            <v>KlK523----20PZ</v>
          </cell>
        </row>
        <row r="4721">
          <cell r="O4721" t="str">
            <v>GrK523----20PZ</v>
          </cell>
        </row>
        <row r="4722">
          <cell r="O4722" t="str">
            <v>GeK523----20PZ</v>
          </cell>
        </row>
        <row r="4723">
          <cell r="O4723" t="str">
            <v>WiK523----20PZ</v>
          </cell>
        </row>
        <row r="4724">
          <cell r="O4724" t="str">
            <v>WnK523----20PZ</v>
          </cell>
        </row>
        <row r="4725">
          <cell r="O4725" t="str">
            <v>WrK523----20PZ</v>
          </cell>
        </row>
        <row r="4726">
          <cell r="O4726" t="str">
            <v>WfK523----20PZ</v>
          </cell>
        </row>
        <row r="4727">
          <cell r="O4727" t="str">
            <v>SoK523----20PZ</v>
          </cell>
        </row>
        <row r="4728">
          <cell r="O4728" t="str">
            <v>SgK523----20PZ</v>
          </cell>
        </row>
        <row r="4729">
          <cell r="O4729" t="str">
            <v>WaK523-MPM20PZ</v>
          </cell>
        </row>
        <row r="4730">
          <cell r="O4730" t="str">
            <v>BiK523-MPM20PZ</v>
          </cell>
        </row>
        <row r="4731">
          <cell r="O4731" t="str">
            <v>GaK523-MPM20PZ</v>
          </cell>
        </row>
        <row r="4732">
          <cell r="O4732" t="str">
            <v>DeK523-MPM20PZ</v>
          </cell>
        </row>
        <row r="4733">
          <cell r="O4733" t="str">
            <v>KlK523-MPM20PZ</v>
          </cell>
        </row>
        <row r="4734">
          <cell r="O4734" t="str">
            <v>GrK523-MPM20PZ</v>
          </cell>
        </row>
        <row r="4735">
          <cell r="O4735" t="str">
            <v>GeK523-MPM20PZ</v>
          </cell>
        </row>
        <row r="4736">
          <cell r="O4736" t="str">
            <v>WiK523-MPM20PZ</v>
          </cell>
        </row>
        <row r="4737">
          <cell r="O4737" t="str">
            <v>WnK523-MPM20PZ</v>
          </cell>
        </row>
        <row r="4738">
          <cell r="O4738" t="str">
            <v>WrK523-MPM20PZ</v>
          </cell>
        </row>
        <row r="4739">
          <cell r="O4739" t="str">
            <v>WfK523-MPM20PZ</v>
          </cell>
        </row>
        <row r="4740">
          <cell r="O4740" t="str">
            <v>SoK523-MPM20PZ</v>
          </cell>
        </row>
        <row r="4741">
          <cell r="O4741" t="str">
            <v>SgK523-MPM20PZ</v>
          </cell>
        </row>
        <row r="4742">
          <cell r="O4742" t="str">
            <v>WaK53c-----SSB</v>
          </cell>
        </row>
        <row r="4743">
          <cell r="O4743" t="str">
            <v>BiK53c-----SSB</v>
          </cell>
        </row>
        <row r="4744">
          <cell r="O4744" t="str">
            <v>GaK53c-----SSB</v>
          </cell>
        </row>
        <row r="4745">
          <cell r="O4745" t="str">
            <v>DeK53c-----SSB</v>
          </cell>
        </row>
        <row r="4746">
          <cell r="O4746" t="str">
            <v>KlK53c-----SSB</v>
          </cell>
        </row>
        <row r="4747">
          <cell r="O4747" t="str">
            <v>GrK53c-----SSB</v>
          </cell>
        </row>
        <row r="4748">
          <cell r="O4748" t="str">
            <v>GeK53c-----SSB</v>
          </cell>
        </row>
        <row r="4749">
          <cell r="O4749" t="str">
            <v>WiK53c-----SSB</v>
          </cell>
        </row>
        <row r="4750">
          <cell r="O4750" t="str">
            <v>WnK53c-----SSB</v>
          </cell>
        </row>
        <row r="4751">
          <cell r="O4751" t="str">
            <v>WrK53c-----SSB</v>
          </cell>
        </row>
        <row r="4752">
          <cell r="O4752" t="str">
            <v>WfK53c-----SSB</v>
          </cell>
        </row>
        <row r="4753">
          <cell r="O4753" t="str">
            <v>SoK53c-----SSB</v>
          </cell>
        </row>
        <row r="4754">
          <cell r="O4754" t="str">
            <v>SgK53c-----SSB</v>
          </cell>
        </row>
        <row r="4755">
          <cell r="O4755" t="str">
            <v>WaK53c-MPM-SSB</v>
          </cell>
        </row>
        <row r="4756">
          <cell r="O4756" t="str">
            <v>BiK53c-MPM-SSB</v>
          </cell>
        </row>
        <row r="4757">
          <cell r="O4757" t="str">
            <v>GaK53c-MPM-SSB</v>
          </cell>
        </row>
        <row r="4758">
          <cell r="O4758" t="str">
            <v>DeK53c-MPM-SSB</v>
          </cell>
        </row>
        <row r="4759">
          <cell r="O4759" t="str">
            <v>KlK53c-MPM-SSB</v>
          </cell>
        </row>
        <row r="4760">
          <cell r="O4760" t="str">
            <v>GrK53c-MPM-SSB</v>
          </cell>
        </row>
        <row r="4761">
          <cell r="O4761" t="str">
            <v>GeK53c-MPM-SSB</v>
          </cell>
        </row>
        <row r="4762">
          <cell r="O4762" t="str">
            <v>WiK53c-MPM-SSB</v>
          </cell>
        </row>
        <row r="4763">
          <cell r="O4763" t="str">
            <v>WnK53c-MPM-SSB</v>
          </cell>
        </row>
        <row r="4764">
          <cell r="O4764" t="str">
            <v>WrK53c-MPM-SSB</v>
          </cell>
        </row>
        <row r="4765">
          <cell r="O4765" t="str">
            <v>WfK53c-MPM-SSB</v>
          </cell>
        </row>
        <row r="4766">
          <cell r="O4766" t="str">
            <v>SoK53c-MPM-SSB</v>
          </cell>
        </row>
        <row r="4767">
          <cell r="O4767" t="str">
            <v>SgK53c-MPM-SSB</v>
          </cell>
        </row>
        <row r="4768">
          <cell r="O4768" t="str">
            <v>SoK33b1-MPMJan</v>
          </cell>
        </row>
        <row r="4769">
          <cell r="O4769" t="str">
            <v>SoK33b1-MPMFeb</v>
          </cell>
        </row>
        <row r="4770">
          <cell r="O4770" t="str">
            <v>SoK33b1-MPMMrz</v>
          </cell>
        </row>
        <row r="4771">
          <cell r="O4771" t="str">
            <v>SoK33b1-MPMApr</v>
          </cell>
        </row>
        <row r="4772">
          <cell r="O4772" t="str">
            <v>SoK33b1-MPMMai</v>
          </cell>
        </row>
        <row r="4773">
          <cell r="O4773" t="str">
            <v>SoK33b1-MPMJun</v>
          </cell>
        </row>
        <row r="4774">
          <cell r="O4774" t="str">
            <v>SoK33b1-MPMJul</v>
          </cell>
        </row>
        <row r="4775">
          <cell r="O4775" t="str">
            <v>SoK33b1-MPMAug</v>
          </cell>
        </row>
        <row r="4776">
          <cell r="O4776" t="str">
            <v>SoK33b1-MPMSep</v>
          </cell>
        </row>
        <row r="4777">
          <cell r="O4777" t="str">
            <v>SoK33b1-MPMOkt</v>
          </cell>
        </row>
        <row r="4778">
          <cell r="O4778" t="str">
            <v>SoK33b1-MPMNov</v>
          </cell>
        </row>
        <row r="4779">
          <cell r="O4779" t="str">
            <v>SoK33b1-MPMDez</v>
          </cell>
        </row>
        <row r="4780">
          <cell r="O4780" t="str">
            <v>SoK35---MPM--0</v>
          </cell>
        </row>
        <row r="4781">
          <cell r="O4781" t="str">
            <v>SoK1004-MPM--0</v>
          </cell>
        </row>
        <row r="4782">
          <cell r="O4782" t="str">
            <v>SoK-kVG-MPM--0</v>
          </cell>
        </row>
        <row r="4783">
          <cell r="O4783" t="str">
            <v>SgK33b1-MPMJan</v>
          </cell>
        </row>
        <row r="4784">
          <cell r="O4784" t="str">
            <v>SgK33b1-MPMFeb</v>
          </cell>
        </row>
        <row r="4785">
          <cell r="O4785" t="str">
            <v>SgK33b1-MPMMrz</v>
          </cell>
        </row>
        <row r="4786">
          <cell r="O4786" t="str">
            <v>SgK33b1-MPMApr</v>
          </cell>
        </row>
        <row r="4787">
          <cell r="O4787" t="str">
            <v>SgK33b1-MPMMai</v>
          </cell>
        </row>
        <row r="4788">
          <cell r="O4788" t="str">
            <v>SgK33b1-MPMJun</v>
          </cell>
        </row>
        <row r="4789">
          <cell r="O4789" t="str">
            <v>SgK33b1-MPMJul</v>
          </cell>
        </row>
        <row r="4790">
          <cell r="O4790" t="str">
            <v>SgK33b1-MPMAug</v>
          </cell>
        </row>
        <row r="4791">
          <cell r="O4791" t="str">
            <v>SgK33b1-MPMSep</v>
          </cell>
        </row>
        <row r="4792">
          <cell r="O4792" t="str">
            <v>SgK33b1-MPMOkt</v>
          </cell>
        </row>
        <row r="4793">
          <cell r="O4793" t="str">
            <v>SgK33b1-MPMNov</v>
          </cell>
        </row>
        <row r="4794">
          <cell r="O4794" t="str">
            <v>SgK33b1-MPMDez</v>
          </cell>
        </row>
        <row r="4795">
          <cell r="O4795" t="str">
            <v>SgK35---MPM--0</v>
          </cell>
        </row>
        <row r="4796">
          <cell r="O4796" t="str">
            <v>SgK1004-MPM--0</v>
          </cell>
        </row>
        <row r="4797">
          <cell r="O4797" t="str">
            <v>SgK-kVG-MPM--0</v>
          </cell>
        </row>
        <row r="4798">
          <cell r="O4798" t="str">
            <v>WaK33b1-MPMJan</v>
          </cell>
        </row>
        <row r="4799">
          <cell r="O4799" t="str">
            <v>WaK33b1-MPMFeb</v>
          </cell>
        </row>
        <row r="4800">
          <cell r="O4800" t="str">
            <v>WaK33b1-MPMMrz</v>
          </cell>
        </row>
        <row r="4801">
          <cell r="O4801" t="str">
            <v>WaK33b1-MPMApr</v>
          </cell>
        </row>
        <row r="4802">
          <cell r="O4802" t="str">
            <v>WaK33b1-MPMMai</v>
          </cell>
        </row>
        <row r="4803">
          <cell r="O4803" t="str">
            <v>WaK33b1-MPMJun</v>
          </cell>
        </row>
        <row r="4804">
          <cell r="O4804" t="str">
            <v>WaK33b1-MPMJul</v>
          </cell>
        </row>
        <row r="4805">
          <cell r="O4805" t="str">
            <v>WaK33b1-MPMAug</v>
          </cell>
        </row>
        <row r="4806">
          <cell r="O4806" t="str">
            <v>WaK33b1-MPMSep</v>
          </cell>
        </row>
        <row r="4807">
          <cell r="O4807" t="str">
            <v>WaK33b1-MPMOkt</v>
          </cell>
        </row>
        <row r="4808">
          <cell r="O4808" t="str">
            <v>WaK33b1-MPMNov</v>
          </cell>
        </row>
        <row r="4809">
          <cell r="O4809" t="str">
            <v>WaK33b1-MPMDez</v>
          </cell>
        </row>
        <row r="4810">
          <cell r="O4810" t="str">
            <v>WaK35---MPM--0</v>
          </cell>
        </row>
        <row r="4811">
          <cell r="O4811" t="str">
            <v>WaK1004-MPM--0</v>
          </cell>
        </row>
        <row r="4812">
          <cell r="O4812" t="str">
            <v>WaK-kVG-MPM--0</v>
          </cell>
        </row>
        <row r="4813">
          <cell r="O4813" t="str">
            <v>WiK33b1-MPMJan</v>
          </cell>
        </row>
        <row r="4814">
          <cell r="O4814" t="str">
            <v>WiK33b1-MPMFeb</v>
          </cell>
        </row>
        <row r="4815">
          <cell r="O4815" t="str">
            <v>WiK33b1-MPMMrz</v>
          </cell>
        </row>
        <row r="4816">
          <cell r="O4816" t="str">
            <v>WiK33b1-MPMApr</v>
          </cell>
        </row>
        <row r="4817">
          <cell r="O4817" t="str">
            <v>WiK33b1-MPMMai</v>
          </cell>
        </row>
        <row r="4818">
          <cell r="O4818" t="str">
            <v>WiK33b1-MPMJun</v>
          </cell>
        </row>
        <row r="4819">
          <cell r="O4819" t="str">
            <v>WiK33b1-MPMJul</v>
          </cell>
        </row>
        <row r="4820">
          <cell r="O4820" t="str">
            <v>WiK33b1-MPMAug</v>
          </cell>
        </row>
        <row r="4821">
          <cell r="O4821" t="str">
            <v>WiK33b1-MPMSep</v>
          </cell>
        </row>
        <row r="4822">
          <cell r="O4822" t="str">
            <v>WiK33b1-MPMOkt</v>
          </cell>
        </row>
        <row r="4823">
          <cell r="O4823" t="str">
            <v>WiK33b1-MPMNov</v>
          </cell>
        </row>
        <row r="4824">
          <cell r="O4824" t="str">
            <v>WiK33b1-MPMDez</v>
          </cell>
        </row>
        <row r="4825">
          <cell r="O4825" t="str">
            <v>WiK35---MPM--0</v>
          </cell>
        </row>
        <row r="4826">
          <cell r="O4826" t="str">
            <v>WiK1004-MPM--0</v>
          </cell>
        </row>
        <row r="4827">
          <cell r="O4827" t="str">
            <v>WiK-kVG-MPM--0</v>
          </cell>
        </row>
        <row r="4828">
          <cell r="O4828" t="str">
            <v>WnK33b1-MPMJan</v>
          </cell>
        </row>
        <row r="4829">
          <cell r="O4829" t="str">
            <v>WnK33b1-MPMFeb</v>
          </cell>
        </row>
        <row r="4830">
          <cell r="O4830" t="str">
            <v>WnK33b1-MPMMrz</v>
          </cell>
        </row>
        <row r="4831">
          <cell r="O4831" t="str">
            <v>WnK33b1-MPMApr</v>
          </cell>
        </row>
        <row r="4832">
          <cell r="O4832" t="str">
            <v>WnK33b1-MPMMai</v>
          </cell>
        </row>
        <row r="4833">
          <cell r="O4833" t="str">
            <v>WnK33b1-MPMJun</v>
          </cell>
        </row>
        <row r="4834">
          <cell r="O4834" t="str">
            <v>WnK33b1-MPMJul</v>
          </cell>
        </row>
        <row r="4835">
          <cell r="O4835" t="str">
            <v>WnK33b1-MPMAug</v>
          </cell>
        </row>
        <row r="4836">
          <cell r="O4836" t="str">
            <v>WnK33b1-MPMSep</v>
          </cell>
        </row>
        <row r="4837">
          <cell r="O4837" t="str">
            <v>WnK33b1-MPMOkt</v>
          </cell>
        </row>
        <row r="4838">
          <cell r="O4838" t="str">
            <v>WnK33b1-MPMNov</v>
          </cell>
        </row>
        <row r="4839">
          <cell r="O4839" t="str">
            <v>WnK33b1-MPMDez</v>
          </cell>
        </row>
        <row r="4840">
          <cell r="O4840" t="str">
            <v>WnK35---MPM--0</v>
          </cell>
        </row>
        <row r="4841">
          <cell r="O4841" t="str">
            <v>WnK1004-MPM--0</v>
          </cell>
        </row>
        <row r="4842">
          <cell r="O4842" t="str">
            <v>WnK-kVG-MPM--0</v>
          </cell>
        </row>
        <row r="4843">
          <cell r="O4843" t="str">
            <v>WrK33b1-MPMJan</v>
          </cell>
        </row>
        <row r="4844">
          <cell r="O4844" t="str">
            <v>WrK33b1-MPMFeb</v>
          </cell>
        </row>
        <row r="4845">
          <cell r="O4845" t="str">
            <v>WrK33b1-MPMMrz</v>
          </cell>
        </row>
        <row r="4846">
          <cell r="O4846" t="str">
            <v>WrK33b1-MPMApr</v>
          </cell>
        </row>
        <row r="4847">
          <cell r="O4847" t="str">
            <v>WrK33b1-MPMMai</v>
          </cell>
        </row>
        <row r="4848">
          <cell r="O4848" t="str">
            <v>WrK33b1-MPMJun</v>
          </cell>
        </row>
        <row r="4849">
          <cell r="O4849" t="str">
            <v>WrK33b1-MPMJul</v>
          </cell>
        </row>
        <row r="4850">
          <cell r="O4850" t="str">
            <v>WrK33b1-MPMAug</v>
          </cell>
        </row>
        <row r="4851">
          <cell r="O4851" t="str">
            <v>WrK33b1-MPMSep</v>
          </cell>
        </row>
        <row r="4852">
          <cell r="O4852" t="str">
            <v>WrK33b1-MPMOkt</v>
          </cell>
        </row>
        <row r="4853">
          <cell r="O4853" t="str">
            <v>WrK33b1-MPMNov</v>
          </cell>
        </row>
        <row r="4854">
          <cell r="O4854" t="str">
            <v>WrK33b1-MPMDez</v>
          </cell>
        </row>
        <row r="4855">
          <cell r="O4855" t="str">
            <v>WrK35---MPM--0</v>
          </cell>
        </row>
        <row r="4856">
          <cell r="O4856" t="str">
            <v>WrK1004-MPM--0</v>
          </cell>
        </row>
        <row r="4857">
          <cell r="O4857" t="str">
            <v>WrK-kVG-MPM--0</v>
          </cell>
        </row>
        <row r="4858">
          <cell r="O4858" t="str">
            <v>WfK33b1-MPMJan</v>
          </cell>
        </row>
        <row r="4859">
          <cell r="O4859" t="str">
            <v>WfK33b1-MPMFeb</v>
          </cell>
        </row>
        <row r="4860">
          <cell r="O4860" t="str">
            <v>WfK33b1-MPMMrz</v>
          </cell>
        </row>
        <row r="4861">
          <cell r="O4861" t="str">
            <v>WfK33b1-MPMApr</v>
          </cell>
        </row>
        <row r="4862">
          <cell r="O4862" t="str">
            <v>WfK33b1-MPMMai</v>
          </cell>
        </row>
        <row r="4863">
          <cell r="O4863" t="str">
            <v>WfK33b1-MPMJun</v>
          </cell>
        </row>
        <row r="4864">
          <cell r="O4864" t="str">
            <v>WfK33b1-MPMJul</v>
          </cell>
        </row>
        <row r="4865">
          <cell r="O4865" t="str">
            <v>WfK33b1-MPMAug</v>
          </cell>
        </row>
        <row r="4866">
          <cell r="O4866" t="str">
            <v>WfK33b1-MPMSep</v>
          </cell>
        </row>
        <row r="4867">
          <cell r="O4867" t="str">
            <v>WfK33b1-MPMOkt</v>
          </cell>
        </row>
        <row r="4868">
          <cell r="O4868" t="str">
            <v>WfK33b1-MPMNov</v>
          </cell>
        </row>
        <row r="4869">
          <cell r="O4869" t="str">
            <v>WfK33b1-MPMDez</v>
          </cell>
        </row>
        <row r="4870">
          <cell r="O4870" t="str">
            <v>WfK35---MPM--0</v>
          </cell>
        </row>
        <row r="4871">
          <cell r="O4871" t="str">
            <v>WfK1004-MPM--0</v>
          </cell>
        </row>
        <row r="4872">
          <cell r="O4872" t="str">
            <v>WfK-kVG-MPM--0</v>
          </cell>
        </row>
        <row r="4873">
          <cell r="O4873" t="str">
            <v>GaK33b1-MPMJan</v>
          </cell>
        </row>
        <row r="4874">
          <cell r="O4874" t="str">
            <v>GaK33b1-MPMFeb</v>
          </cell>
        </row>
        <row r="4875">
          <cell r="O4875" t="str">
            <v>GaK33b1-MPMMrz</v>
          </cell>
        </row>
        <row r="4876">
          <cell r="O4876" t="str">
            <v>GaK33b1-MPMApr</v>
          </cell>
        </row>
        <row r="4877">
          <cell r="O4877" t="str">
            <v>GaK33b1-MPMMai</v>
          </cell>
        </row>
        <row r="4878">
          <cell r="O4878" t="str">
            <v>GaK33b1-MPMJun</v>
          </cell>
        </row>
        <row r="4879">
          <cell r="O4879" t="str">
            <v>GaK33b1-MPMJul</v>
          </cell>
        </row>
        <row r="4880">
          <cell r="O4880" t="str">
            <v>GaK33b1-MPMAug</v>
          </cell>
        </row>
        <row r="4881">
          <cell r="O4881" t="str">
            <v>GaK33b1-MPMSep</v>
          </cell>
        </row>
        <row r="4882">
          <cell r="O4882" t="str">
            <v>GaK33b1-MPMOkt</v>
          </cell>
        </row>
        <row r="4883">
          <cell r="O4883" t="str">
            <v>GaK33b1-MPMNov</v>
          </cell>
        </row>
        <row r="4884">
          <cell r="O4884" t="str">
            <v>GaK33b1-MPMDez</v>
          </cell>
        </row>
        <row r="4885">
          <cell r="O4885" t="str">
            <v>GaK35---MPM--0</v>
          </cell>
        </row>
        <row r="4886">
          <cell r="O4886" t="str">
            <v>GaK1004-MPM--0</v>
          </cell>
        </row>
        <row r="4887">
          <cell r="O4887" t="str">
            <v>GaK-kVG-MPM--0</v>
          </cell>
        </row>
        <row r="4888">
          <cell r="O4888" t="str">
            <v>DeK33b1-MPMJan</v>
          </cell>
        </row>
        <row r="4889">
          <cell r="O4889" t="str">
            <v>DeK33b1-MPMFeb</v>
          </cell>
        </row>
        <row r="4890">
          <cell r="O4890" t="str">
            <v>DeK33b1-MPMMrz</v>
          </cell>
        </row>
        <row r="4891">
          <cell r="O4891" t="str">
            <v>DeK33b1-MPMApr</v>
          </cell>
        </row>
        <row r="4892">
          <cell r="O4892" t="str">
            <v>DeK33b1-MPMMai</v>
          </cell>
        </row>
        <row r="4893">
          <cell r="O4893" t="str">
            <v>DeK33b1-MPMJun</v>
          </cell>
        </row>
        <row r="4894">
          <cell r="O4894" t="str">
            <v>DeK33b1-MPMJul</v>
          </cell>
        </row>
        <row r="4895">
          <cell r="O4895" t="str">
            <v>DeK33b1-MPMAug</v>
          </cell>
        </row>
        <row r="4896">
          <cell r="O4896" t="str">
            <v>DeK33b1-MPMSep</v>
          </cell>
        </row>
        <row r="4897">
          <cell r="O4897" t="str">
            <v>DeK33b1-MPMOkt</v>
          </cell>
        </row>
        <row r="4898">
          <cell r="O4898" t="str">
            <v>DeK33b1-MPMNov</v>
          </cell>
        </row>
        <row r="4899">
          <cell r="O4899" t="str">
            <v>DeK33b1-MPMDez</v>
          </cell>
        </row>
        <row r="4900">
          <cell r="O4900" t="str">
            <v>DeK35---MPM--0</v>
          </cell>
        </row>
        <row r="4901">
          <cell r="O4901" t="str">
            <v>DeK1004-MPM--0</v>
          </cell>
        </row>
        <row r="4902">
          <cell r="O4902" t="str">
            <v>DeK-kVG-MPM--0</v>
          </cell>
        </row>
        <row r="4903">
          <cell r="O4903" t="str">
            <v>KlK33b1-MPMJan</v>
          </cell>
        </row>
        <row r="4904">
          <cell r="O4904" t="str">
            <v>KlK33b1-MPMFeb</v>
          </cell>
        </row>
        <row r="4905">
          <cell r="O4905" t="str">
            <v>KlK33b1-MPMMrz</v>
          </cell>
        </row>
        <row r="4906">
          <cell r="O4906" t="str">
            <v>KlK33b1-MPMApr</v>
          </cell>
        </row>
        <row r="4907">
          <cell r="O4907" t="str">
            <v>KlK33b1-MPMMai</v>
          </cell>
        </row>
        <row r="4908">
          <cell r="O4908" t="str">
            <v>KlK33b1-MPMJun</v>
          </cell>
        </row>
        <row r="4909">
          <cell r="O4909" t="str">
            <v>KlK33b1-MPMJul</v>
          </cell>
        </row>
        <row r="4910">
          <cell r="O4910" t="str">
            <v>KlK33b1-MPMAug</v>
          </cell>
        </row>
        <row r="4911">
          <cell r="O4911" t="str">
            <v>KlK33b1-MPMSep</v>
          </cell>
        </row>
        <row r="4912">
          <cell r="O4912" t="str">
            <v>KlK33b1-MPMOkt</v>
          </cell>
        </row>
        <row r="4913">
          <cell r="O4913" t="str">
            <v>KlK33b1-MPMNov</v>
          </cell>
        </row>
        <row r="4914">
          <cell r="O4914" t="str">
            <v>KlK33b1-MPMDez</v>
          </cell>
        </row>
        <row r="4915">
          <cell r="O4915" t="str">
            <v>KlK35---MPM--0</v>
          </cell>
        </row>
        <row r="4916">
          <cell r="O4916" t="str">
            <v>KlK1004-MPM--0</v>
          </cell>
        </row>
        <row r="4917">
          <cell r="O4917" t="str">
            <v>KlK-kVG-MPM--0</v>
          </cell>
        </row>
        <row r="4918">
          <cell r="O4918" t="str">
            <v>GrK33b1-MPMJan</v>
          </cell>
        </row>
        <row r="4919">
          <cell r="O4919" t="str">
            <v>GrK33b1-MPMFeb</v>
          </cell>
        </row>
        <row r="4920">
          <cell r="O4920" t="str">
            <v>GrK33b1-MPMMrz</v>
          </cell>
        </row>
        <row r="4921">
          <cell r="O4921" t="str">
            <v>GrK33b1-MPMApr</v>
          </cell>
        </row>
        <row r="4922">
          <cell r="O4922" t="str">
            <v>GrK33b1-MPMMai</v>
          </cell>
        </row>
        <row r="4923">
          <cell r="O4923" t="str">
            <v>GrK33b1-MPMJun</v>
          </cell>
        </row>
        <row r="4924">
          <cell r="O4924" t="str">
            <v>GrK33b1-MPMJul</v>
          </cell>
        </row>
        <row r="4925">
          <cell r="O4925" t="str">
            <v>GrK33b1-MPMAug</v>
          </cell>
        </row>
        <row r="4926">
          <cell r="O4926" t="str">
            <v>GrK33b1-MPMSep</v>
          </cell>
        </row>
        <row r="4927">
          <cell r="O4927" t="str">
            <v>GrK33b1-MPMOkt</v>
          </cell>
        </row>
        <row r="4928">
          <cell r="O4928" t="str">
            <v>GrK33b1-MPMNov</v>
          </cell>
        </row>
        <row r="4929">
          <cell r="O4929" t="str">
            <v>GrK33b1-MPMDez</v>
          </cell>
        </row>
        <row r="4930">
          <cell r="O4930" t="str">
            <v>GrK35---MPM--0</v>
          </cell>
        </row>
        <row r="4931">
          <cell r="O4931" t="str">
            <v>GrK1004-MPM--0</v>
          </cell>
        </row>
        <row r="4932">
          <cell r="O4932" t="str">
            <v>GrK-kVG-MPM--0</v>
          </cell>
        </row>
        <row r="4933">
          <cell r="O4933" t="str">
            <v>GeK33b1-MPMJan</v>
          </cell>
        </row>
        <row r="4934">
          <cell r="O4934" t="str">
            <v>GeK33b1-MPMFeb</v>
          </cell>
        </row>
        <row r="4935">
          <cell r="O4935" t="str">
            <v>GeK33b1-MPMMrz</v>
          </cell>
        </row>
        <row r="4936">
          <cell r="O4936" t="str">
            <v>GeK33b1-MPMApr</v>
          </cell>
        </row>
        <row r="4937">
          <cell r="O4937" t="str">
            <v>GeK33b1-MPMMai</v>
          </cell>
        </row>
        <row r="4938">
          <cell r="O4938" t="str">
            <v>GeK33b1-MPMJun</v>
          </cell>
        </row>
        <row r="4939">
          <cell r="O4939" t="str">
            <v>GeK33b1-MPMJul</v>
          </cell>
        </row>
        <row r="4940">
          <cell r="O4940" t="str">
            <v>GeK33b1-MPMAug</v>
          </cell>
        </row>
        <row r="4941">
          <cell r="O4941" t="str">
            <v>GeK33b1-MPMSep</v>
          </cell>
        </row>
        <row r="4942">
          <cell r="O4942" t="str">
            <v>GeK33b1-MPMOkt</v>
          </cell>
        </row>
        <row r="4943">
          <cell r="O4943" t="str">
            <v>GeK33b1-MPMNov</v>
          </cell>
        </row>
        <row r="4944">
          <cell r="O4944" t="str">
            <v>GeK33b1-MPMDez</v>
          </cell>
        </row>
        <row r="4945">
          <cell r="O4945" t="str">
            <v>GeK35---MPM--0</v>
          </cell>
        </row>
        <row r="4946">
          <cell r="O4946" t="str">
            <v>GeK1004-MPM--0</v>
          </cell>
        </row>
        <row r="4947">
          <cell r="O4947" t="str">
            <v>GeK-kVG-MPM--0</v>
          </cell>
        </row>
        <row r="4948">
          <cell r="O4948" t="str">
            <v>BiK33b1-MPMJan</v>
          </cell>
        </row>
        <row r="4949">
          <cell r="O4949" t="str">
            <v>BiK33b1-MPMFeb</v>
          </cell>
        </row>
        <row r="4950">
          <cell r="O4950" t="str">
            <v>BiK33b1-MPMMrz</v>
          </cell>
        </row>
        <row r="4951">
          <cell r="O4951" t="str">
            <v>BiK33b1-MPMApr</v>
          </cell>
        </row>
        <row r="4952">
          <cell r="O4952" t="str">
            <v>BiK33b1-MPMMai</v>
          </cell>
        </row>
        <row r="4953">
          <cell r="O4953" t="str">
            <v>BiK33b1-MPMJun</v>
          </cell>
        </row>
        <row r="4954">
          <cell r="O4954" t="str">
            <v>BiK33b1-MPMJul</v>
          </cell>
        </row>
        <row r="4955">
          <cell r="O4955" t="str">
            <v>BiK33b1-MPMAug</v>
          </cell>
        </row>
        <row r="4956">
          <cell r="O4956" t="str">
            <v>BiK33b1-MPMSep</v>
          </cell>
        </row>
        <row r="4957">
          <cell r="O4957" t="str">
            <v>BiK33b1-MPMOkt</v>
          </cell>
        </row>
        <row r="4958">
          <cell r="O4958" t="str">
            <v>BiK33b1-MPMNov</v>
          </cell>
        </row>
        <row r="4959">
          <cell r="O4959" t="str">
            <v>BiK33b1-MPMDez</v>
          </cell>
        </row>
        <row r="4960">
          <cell r="O4960" t="str">
            <v>BiK2771----MPM</v>
          </cell>
        </row>
        <row r="4961">
          <cell r="O4961" t="str">
            <v>BiK35---MPM--0</v>
          </cell>
        </row>
        <row r="4962">
          <cell r="O4962" t="str">
            <v>BiK471--MPM--0</v>
          </cell>
        </row>
        <row r="4963">
          <cell r="O4963" t="str">
            <v>BiK4721-MPM--0</v>
          </cell>
        </row>
        <row r="4964">
          <cell r="O4964" t="str">
            <v>BiK474--MPM--0</v>
          </cell>
        </row>
        <row r="4965">
          <cell r="O4965" t="str">
            <v>BiK53------FLZ</v>
          </cell>
        </row>
        <row r="4966">
          <cell r="O4966" t="str">
            <v>BiK54G-----FLP</v>
          </cell>
        </row>
        <row r="4967">
          <cell r="O4967" t="str">
            <v>BiK54M-----FLP</v>
          </cell>
        </row>
        <row r="4968">
          <cell r="O4968" t="str">
            <v>BiK6621----KWK</v>
          </cell>
        </row>
        <row r="4969">
          <cell r="O4969" t="str">
            <v>BiK1004-MPM--0</v>
          </cell>
        </row>
        <row r="4970">
          <cell r="O4970" t="str">
            <v>BiK1011----MPM</v>
          </cell>
        </row>
        <row r="4971">
          <cell r="O4971" t="str">
            <v>BiK-kVG-MPM--0</v>
          </cell>
        </row>
        <row r="4972">
          <cell r="O4972" t="str">
            <v>WaK1001NH14-FG</v>
          </cell>
        </row>
        <row r="4973">
          <cell r="O4973" t="str">
            <v>BiK1001NH14-FG</v>
          </cell>
        </row>
        <row r="4974">
          <cell r="O4974" t="str">
            <v>DeK1001NH14-FG</v>
          </cell>
        </row>
        <row r="4975">
          <cell r="O4975" t="str">
            <v>KlK1001NH14-FG</v>
          </cell>
        </row>
        <row r="4976">
          <cell r="O4976" t="str">
            <v>GrK1001NH14-FG</v>
          </cell>
        </row>
        <row r="4977">
          <cell r="O4977" t="str">
            <v>GeK1001NH14-FG</v>
          </cell>
        </row>
        <row r="4978">
          <cell r="O4978" t="str">
            <v>WnK1001NH14-FG</v>
          </cell>
        </row>
        <row r="4979">
          <cell r="O4979" t="str">
            <v>WrK1001NH14-FG</v>
          </cell>
        </row>
        <row r="4980">
          <cell r="O4980" t="str">
            <v>WfK1001NH14-FG</v>
          </cell>
        </row>
        <row r="4981">
          <cell r="O4981" t="str">
            <v>SoK1001NH14-FG</v>
          </cell>
        </row>
        <row r="4982">
          <cell r="O4982" t="str">
            <v>SgK1001NH14-FG</v>
          </cell>
        </row>
        <row r="4983">
          <cell r="O4983" t="str">
            <v>WaK1001NH15-FG</v>
          </cell>
        </row>
        <row r="4984">
          <cell r="O4984" t="str">
            <v>BiK1001NH15-FG</v>
          </cell>
        </row>
        <row r="4985">
          <cell r="O4985" t="str">
            <v>DeK1001NH15-FG</v>
          </cell>
        </row>
        <row r="4986">
          <cell r="O4986" t="str">
            <v>KlK1001NH15-FG</v>
          </cell>
        </row>
        <row r="4987">
          <cell r="O4987" t="str">
            <v>GrK1001NH15-FG</v>
          </cell>
        </row>
        <row r="4988">
          <cell r="O4988" t="str">
            <v>GeK1001NH15-FG</v>
          </cell>
        </row>
        <row r="4989">
          <cell r="O4989" t="str">
            <v>WnK1001NH15-FG</v>
          </cell>
        </row>
        <row r="4990">
          <cell r="O4990" t="str">
            <v>WrK1001NH15-FG</v>
          </cell>
        </row>
        <row r="4991">
          <cell r="O4991" t="str">
            <v>WfK1001NH15-FG</v>
          </cell>
        </row>
        <row r="4992">
          <cell r="O4992" t="str">
            <v>SoK1001NH15-FG</v>
          </cell>
        </row>
        <row r="4993">
          <cell r="O4993" t="str">
            <v>SgK1001NH15-FG</v>
          </cell>
        </row>
        <row r="4994">
          <cell r="O4994" t="str">
            <v>WaK1001NH14MPM</v>
          </cell>
        </row>
        <row r="4995">
          <cell r="O4995" t="str">
            <v>BiK1001NH14MPM</v>
          </cell>
        </row>
        <row r="4996">
          <cell r="O4996" t="str">
            <v>DeK1001NH14MPM</v>
          </cell>
        </row>
        <row r="4997">
          <cell r="O4997" t="str">
            <v>KlK1001NH14MPM</v>
          </cell>
        </row>
        <row r="4998">
          <cell r="O4998" t="str">
            <v>GrK1001NH14MPM</v>
          </cell>
        </row>
        <row r="4999">
          <cell r="O4999" t="str">
            <v>GeK1001NH14MPM</v>
          </cell>
        </row>
        <row r="5000">
          <cell r="O5000" t="str">
            <v>WnK1001NH14MPM</v>
          </cell>
        </row>
        <row r="5001">
          <cell r="O5001" t="str">
            <v>WrK1001NH14MPM</v>
          </cell>
        </row>
        <row r="5002">
          <cell r="O5002" t="str">
            <v>WfK1001NH14MPM</v>
          </cell>
        </row>
        <row r="5003">
          <cell r="O5003" t="str">
            <v>SoK1001NH14MPM</v>
          </cell>
        </row>
        <row r="5004">
          <cell r="O5004" t="str">
            <v>SgK1001NH14MPM</v>
          </cell>
        </row>
        <row r="5005">
          <cell r="O5005" t="str">
            <v>WaK1001NH15MPM</v>
          </cell>
        </row>
        <row r="5006">
          <cell r="O5006" t="str">
            <v>BiK1001NH15MPM</v>
          </cell>
        </row>
        <row r="5007">
          <cell r="O5007" t="str">
            <v>DeK1001NH15MPM</v>
          </cell>
        </row>
        <row r="5008">
          <cell r="O5008" t="str">
            <v>KlK1001NH15MPM</v>
          </cell>
        </row>
        <row r="5009">
          <cell r="O5009" t="str">
            <v>GrK1001NH15MPM</v>
          </cell>
        </row>
        <row r="5010">
          <cell r="O5010" t="str">
            <v>GeK1001NH15MPM</v>
          </cell>
        </row>
        <row r="5011">
          <cell r="O5011" t="str">
            <v>WnK1001NH15MPM</v>
          </cell>
        </row>
        <row r="5012">
          <cell r="O5012" t="str">
            <v>WrK1001NH15MPM</v>
          </cell>
        </row>
        <row r="5013">
          <cell r="O5013" t="str">
            <v>WfK1001NH15MPM</v>
          </cell>
        </row>
        <row r="5014">
          <cell r="O5014" t="str">
            <v>SoK1001NH15MPM</v>
          </cell>
        </row>
        <row r="5015">
          <cell r="O5015" t="str">
            <v>SgK1001NH15MPM</v>
          </cell>
        </row>
        <row r="5016">
          <cell r="O5016" t="str">
            <v>BiK1001NH14FLP</v>
          </cell>
        </row>
        <row r="5017">
          <cell r="O5017" t="str">
            <v>BiK1001NH15FLP</v>
          </cell>
        </row>
        <row r="5018">
          <cell r="O5018" t="str">
            <v>BiK1004NH14-FG</v>
          </cell>
        </row>
        <row r="5019">
          <cell r="O5019" t="str">
            <v>BiK1004NH15-FG</v>
          </cell>
        </row>
        <row r="5020">
          <cell r="O5020" t="str">
            <v>BiK1004NH14MPM</v>
          </cell>
        </row>
        <row r="5021">
          <cell r="O5021" t="str">
            <v>BiK1004NH15MPM</v>
          </cell>
        </row>
        <row r="5022">
          <cell r="O5022" t="str">
            <v>BiK1004NH14FLP</v>
          </cell>
        </row>
        <row r="5023">
          <cell r="O5023" t="str">
            <v>BiK1004NH15FLP</v>
          </cell>
        </row>
        <row r="5024">
          <cell r="O5024" t="str">
            <v>So-vNNe--SpE01</v>
          </cell>
        </row>
        <row r="5025">
          <cell r="O5025" t="str">
            <v>So-vNNe--SpE02</v>
          </cell>
        </row>
        <row r="5026">
          <cell r="O5026" t="str">
            <v>So-vNNe--SpE03</v>
          </cell>
        </row>
        <row r="5027">
          <cell r="O5027" t="str">
            <v>So-vNNe--SpE04</v>
          </cell>
        </row>
        <row r="5028">
          <cell r="O5028" t="str">
            <v>So-vNNe--SpE05</v>
          </cell>
        </row>
        <row r="5029">
          <cell r="O5029" t="str">
            <v>So-vNNe--SpE06</v>
          </cell>
        </row>
        <row r="5030">
          <cell r="O5030" t="str">
            <v>So-vNNe--SpE07</v>
          </cell>
        </row>
        <row r="5031">
          <cell r="O5031" t="str">
            <v>Sg-vNNe--SpE01</v>
          </cell>
        </row>
        <row r="5032">
          <cell r="O5032" t="str">
            <v>Sg-vNNe--SpE02</v>
          </cell>
        </row>
        <row r="5033">
          <cell r="O5033" t="str">
            <v>Sg-vNNe--SpE03</v>
          </cell>
        </row>
        <row r="5034">
          <cell r="O5034" t="str">
            <v>Sg-vNNe--SpE04</v>
          </cell>
        </row>
        <row r="5035">
          <cell r="O5035" t="str">
            <v>Sg-vNNe--SpE05</v>
          </cell>
        </row>
        <row r="5036">
          <cell r="O5036" t="str">
            <v>Sg-vNNe--SpE06</v>
          </cell>
        </row>
        <row r="5037">
          <cell r="O5037" t="str">
            <v>Sg-vNNe--SpE07</v>
          </cell>
        </row>
        <row r="5038">
          <cell r="O5038" t="str">
            <v>Wa-vNNe--SpE01</v>
          </cell>
        </row>
        <row r="5039">
          <cell r="O5039" t="str">
            <v>Wa-vNNe--SpE02</v>
          </cell>
        </row>
        <row r="5040">
          <cell r="O5040" t="str">
            <v>Wa-vNNe--SpE03</v>
          </cell>
        </row>
        <row r="5041">
          <cell r="O5041" t="str">
            <v>Wa-vNNe--SpE04</v>
          </cell>
        </row>
        <row r="5042">
          <cell r="O5042" t="str">
            <v>Wa-vNNe--SpE05</v>
          </cell>
        </row>
        <row r="5043">
          <cell r="O5043" t="str">
            <v>Wa-vNNe--SpE06</v>
          </cell>
        </row>
        <row r="5044">
          <cell r="O5044" t="str">
            <v>Wa-vNNe--SpE07</v>
          </cell>
        </row>
        <row r="5045">
          <cell r="O5045" t="str">
            <v>Wi-vNNe--SpE01</v>
          </cell>
        </row>
        <row r="5046">
          <cell r="O5046" t="str">
            <v>Wi-vNNe--SpE02</v>
          </cell>
        </row>
        <row r="5047">
          <cell r="O5047" t="str">
            <v>Wi-vNNe--SpE03</v>
          </cell>
        </row>
        <row r="5048">
          <cell r="O5048" t="str">
            <v>Wi-vNNe--SpE04</v>
          </cell>
        </row>
        <row r="5049">
          <cell r="O5049" t="str">
            <v>Wi-vNNe--SpE05</v>
          </cell>
        </row>
        <row r="5050">
          <cell r="O5050" t="str">
            <v>Wi-vNNe--SpE06</v>
          </cell>
        </row>
        <row r="5051">
          <cell r="O5051" t="str">
            <v>Wi-vNNe--SpE07</v>
          </cell>
        </row>
        <row r="5052">
          <cell r="O5052" t="str">
            <v>Wn-vNNe--SpE01</v>
          </cell>
        </row>
        <row r="5053">
          <cell r="O5053" t="str">
            <v>Wn-vNNe--SpE02</v>
          </cell>
        </row>
        <row r="5054">
          <cell r="O5054" t="str">
            <v>Wn-vNNe--SpE03</v>
          </cell>
        </row>
        <row r="5055">
          <cell r="O5055" t="str">
            <v>Wn-vNNe--SpE04</v>
          </cell>
        </row>
        <row r="5056">
          <cell r="O5056" t="str">
            <v>Wn-vNNe--SpE05</v>
          </cell>
        </row>
        <row r="5057">
          <cell r="O5057" t="str">
            <v>Wn-vNNe--SpE06</v>
          </cell>
        </row>
        <row r="5058">
          <cell r="O5058" t="str">
            <v>Wn-vNNe--SpE07</v>
          </cell>
        </row>
        <row r="5059">
          <cell r="O5059" t="str">
            <v>Wr-vNNe--SpE01</v>
          </cell>
        </row>
        <row r="5060">
          <cell r="O5060" t="str">
            <v>Wr-vNNe--SpE02</v>
          </cell>
        </row>
        <row r="5061">
          <cell r="O5061" t="str">
            <v>Wr-vNNe--SpE03</v>
          </cell>
        </row>
        <row r="5062">
          <cell r="O5062" t="str">
            <v>Wr-vNNe--SpE04</v>
          </cell>
        </row>
        <row r="5063">
          <cell r="O5063" t="str">
            <v>Wr-vNNe--SpE05</v>
          </cell>
        </row>
        <row r="5064">
          <cell r="O5064" t="str">
            <v>Wr-vNNe--SpE06</v>
          </cell>
        </row>
        <row r="5065">
          <cell r="O5065" t="str">
            <v>Wr-vNNe--SpE07</v>
          </cell>
        </row>
        <row r="5066">
          <cell r="O5066" t="str">
            <v>Wf-vNNe--SpE01</v>
          </cell>
        </row>
        <row r="5067">
          <cell r="O5067" t="str">
            <v>Wf-vNNe--SpE02</v>
          </cell>
        </row>
        <row r="5068">
          <cell r="O5068" t="str">
            <v>Wf-vNNe--SpE03</v>
          </cell>
        </row>
        <row r="5069">
          <cell r="O5069" t="str">
            <v>Wf-vNNe--SpE04</v>
          </cell>
        </row>
        <row r="5070">
          <cell r="O5070" t="str">
            <v>Wf-vNNe--SpE05</v>
          </cell>
        </row>
        <row r="5071">
          <cell r="O5071" t="str">
            <v>Wf-vNNe--SpE06</v>
          </cell>
        </row>
        <row r="5072">
          <cell r="O5072" t="str">
            <v>Wf-vNNe--SpE07</v>
          </cell>
        </row>
        <row r="5073">
          <cell r="O5073" t="str">
            <v>Ga-vNNe--SpE01</v>
          </cell>
        </row>
        <row r="5074">
          <cell r="O5074" t="str">
            <v>Ga-vNNe--SpE02</v>
          </cell>
        </row>
        <row r="5075">
          <cell r="O5075" t="str">
            <v>Ga-vNNe--SpE03</v>
          </cell>
        </row>
        <row r="5076">
          <cell r="O5076" t="str">
            <v>Ga-vNNe--SpE04</v>
          </cell>
        </row>
        <row r="5077">
          <cell r="O5077" t="str">
            <v>Ga-vNNe--SpE05</v>
          </cell>
        </row>
        <row r="5078">
          <cell r="O5078" t="str">
            <v>Ga-vNNe--SpE06</v>
          </cell>
        </row>
        <row r="5079">
          <cell r="O5079" t="str">
            <v>Ga-vNNe--SpE07</v>
          </cell>
        </row>
        <row r="5080">
          <cell r="O5080" t="str">
            <v>Kl-vNNe--SpE01</v>
          </cell>
        </row>
        <row r="5081">
          <cell r="O5081" t="str">
            <v>Kl-vNNe--SpE02</v>
          </cell>
        </row>
        <row r="5082">
          <cell r="O5082" t="str">
            <v>Kl-vNNe--SpE03</v>
          </cell>
        </row>
        <row r="5083">
          <cell r="O5083" t="str">
            <v>Kl-vNNe--SpE04</v>
          </cell>
        </row>
        <row r="5084">
          <cell r="O5084" t="str">
            <v>Kl-vNNe--SpE05</v>
          </cell>
        </row>
        <row r="5085">
          <cell r="O5085" t="str">
            <v>Kl-vNNe--SpE06</v>
          </cell>
        </row>
        <row r="5086">
          <cell r="O5086" t="str">
            <v>Kl-vNNe--SpE07</v>
          </cell>
        </row>
        <row r="5087">
          <cell r="O5087" t="str">
            <v>De-vNNe--SpE01</v>
          </cell>
        </row>
        <row r="5088">
          <cell r="O5088" t="str">
            <v>De-vNNe--SpE02</v>
          </cell>
        </row>
        <row r="5089">
          <cell r="O5089" t="str">
            <v>De-vNNe--SpE03</v>
          </cell>
        </row>
        <row r="5090">
          <cell r="O5090" t="str">
            <v>De-vNNe--SpE04</v>
          </cell>
        </row>
        <row r="5091">
          <cell r="O5091" t="str">
            <v>De-vNNe--SpE05</v>
          </cell>
        </row>
        <row r="5092">
          <cell r="O5092" t="str">
            <v>De-vNNe--SpE06</v>
          </cell>
        </row>
        <row r="5093">
          <cell r="O5093" t="str">
            <v>De-vNNe--SpE07</v>
          </cell>
        </row>
        <row r="5094">
          <cell r="O5094" t="str">
            <v>Gr-vNNe--SpE01</v>
          </cell>
        </row>
        <row r="5095">
          <cell r="O5095" t="str">
            <v>Gr-vNNe--SpE02</v>
          </cell>
        </row>
        <row r="5096">
          <cell r="O5096" t="str">
            <v>Gr-vNNe--SpE03</v>
          </cell>
        </row>
        <row r="5097">
          <cell r="O5097" t="str">
            <v>Gr-vNNe--SpE04</v>
          </cell>
        </row>
        <row r="5098">
          <cell r="O5098" t="str">
            <v>Gr-vNNe--SpE05</v>
          </cell>
        </row>
        <row r="5099">
          <cell r="O5099" t="str">
            <v>Gr-vNNe--SpE06</v>
          </cell>
        </row>
        <row r="5100">
          <cell r="O5100" t="str">
            <v>Gr-vNNe--SpE07</v>
          </cell>
        </row>
        <row r="5101">
          <cell r="O5101" t="str">
            <v>Ge-vNNe--SpE01</v>
          </cell>
        </row>
        <row r="5102">
          <cell r="O5102" t="str">
            <v>Ge-vNNe--SpE02</v>
          </cell>
        </row>
        <row r="5103">
          <cell r="O5103" t="str">
            <v>Ge-vNNe--SpE03</v>
          </cell>
        </row>
        <row r="5104">
          <cell r="O5104" t="str">
            <v>Ge-vNNe--SpE04</v>
          </cell>
        </row>
        <row r="5105">
          <cell r="O5105" t="str">
            <v>Ge-vNNe--SpE05</v>
          </cell>
        </row>
        <row r="5106">
          <cell r="O5106" t="str">
            <v>Ge-vNNe--SpE06</v>
          </cell>
        </row>
        <row r="5107">
          <cell r="O5107" t="str">
            <v>Ge-vNNe--SpE07</v>
          </cell>
        </row>
        <row r="5108">
          <cell r="O5108" t="str">
            <v>Bi-vNNe--SpE01</v>
          </cell>
        </row>
        <row r="5109">
          <cell r="O5109" t="str">
            <v>Bi-vNNe--SpE02</v>
          </cell>
        </row>
        <row r="5110">
          <cell r="O5110" t="str">
            <v>Bi-vNNe--SpE03</v>
          </cell>
        </row>
        <row r="5111">
          <cell r="O5111" t="str">
            <v>Bi-vNNe--SpE04</v>
          </cell>
        </row>
        <row r="5112">
          <cell r="O5112" t="str">
            <v>Bi-vNNe--SpE05</v>
          </cell>
        </row>
        <row r="5113">
          <cell r="O5113" t="str">
            <v>Bi-vNNe--SpE06</v>
          </cell>
        </row>
        <row r="5114">
          <cell r="O5114" t="str">
            <v>Bi-vNNe--SpE07</v>
          </cell>
        </row>
      </sheetData>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Z220"/>
  <sheetViews>
    <sheetView tabSelected="1" workbookViewId="0">
      <selection activeCell="AB3" sqref="AB3"/>
    </sheetView>
  </sheetViews>
  <sheetFormatPr baseColWidth="10" defaultRowHeight="12.75"/>
  <cols>
    <col min="1" max="1" width="1.7109375" style="4" customWidth="1"/>
    <col min="2" max="2" width="9.28515625" style="4" customWidth="1"/>
    <col min="3" max="3" width="40.85546875" style="4" customWidth="1"/>
    <col min="4" max="4" width="17.5703125" style="4" bestFit="1" customWidth="1"/>
    <col min="5" max="5" width="15.5703125" style="4" bestFit="1" customWidth="1"/>
    <col min="6" max="6" width="18.28515625" style="4" customWidth="1"/>
    <col min="7" max="7" width="21.28515625" style="4" customWidth="1"/>
    <col min="8" max="26" width="15.28515625" style="3" hidden="1" customWidth="1"/>
    <col min="27" max="27" width="15.28515625" style="3" customWidth="1"/>
    <col min="28" max="16384" width="11.42578125" style="3"/>
  </cols>
  <sheetData>
    <row r="1" spans="2:26" ht="26.25" customHeight="1">
      <c r="B1" s="1" t="s">
        <v>0</v>
      </c>
      <c r="C1" s="1"/>
      <c r="D1" s="1"/>
      <c r="E1" s="1"/>
      <c r="F1" s="1"/>
      <c r="G1" s="1"/>
      <c r="H1" s="2" t="s">
        <v>1</v>
      </c>
      <c r="I1" s="2" t="s">
        <v>2</v>
      </c>
      <c r="J1" s="2" t="s">
        <v>3</v>
      </c>
      <c r="K1" s="2" t="s">
        <v>4</v>
      </c>
      <c r="L1" s="2" t="s">
        <v>5</v>
      </c>
      <c r="M1" s="2" t="s">
        <v>5</v>
      </c>
      <c r="N1" s="2" t="s">
        <v>5</v>
      </c>
      <c r="O1" s="2" t="s">
        <v>5</v>
      </c>
      <c r="P1" s="2" t="s">
        <v>5</v>
      </c>
      <c r="Q1" s="2" t="s">
        <v>5</v>
      </c>
      <c r="R1" s="2" t="s">
        <v>5</v>
      </c>
      <c r="S1" s="2" t="s">
        <v>5</v>
      </c>
      <c r="T1" s="2" t="s">
        <v>5</v>
      </c>
      <c r="U1" s="2" t="s">
        <v>5</v>
      </c>
      <c r="V1" s="2" t="s">
        <v>5</v>
      </c>
      <c r="W1" s="2"/>
      <c r="X1" s="2" t="s">
        <v>5</v>
      </c>
      <c r="Y1" s="2" t="s">
        <v>5</v>
      </c>
      <c r="Z1" s="2" t="s">
        <v>5</v>
      </c>
    </row>
    <row r="2" spans="2:26" ht="84" customHeight="1">
      <c r="H2" s="5" t="s">
        <v>6</v>
      </c>
      <c r="I2" s="6" t="str">
        <f>IF(OR(C204&lt;&gt;"",C205&lt;&gt;"",C206&lt;&gt;"",C207&lt;&gt;"",C212&lt;&gt;""),"Fehler","")</f>
        <v/>
      </c>
      <c r="J2" s="7" t="s">
        <v>7</v>
      </c>
    </row>
    <row r="3" spans="2:26" ht="13.5" customHeight="1">
      <c r="H3" s="8"/>
    </row>
    <row r="4" spans="2:26">
      <c r="H4" s="8"/>
    </row>
    <row r="17" spans="1:11" hidden="1"/>
    <row r="19" spans="1:11" ht="51">
      <c r="B19" s="9" t="s">
        <v>8</v>
      </c>
      <c r="C19" s="9"/>
      <c r="D19" s="9"/>
      <c r="E19" s="9"/>
      <c r="F19" s="10" t="s">
        <v>9</v>
      </c>
      <c r="G19" s="11" t="s">
        <v>10</v>
      </c>
      <c r="J19" s="12" t="s">
        <v>9</v>
      </c>
      <c r="K19" s="13" t="s">
        <v>10</v>
      </c>
    </row>
    <row r="20" spans="1:11">
      <c r="B20" s="9"/>
      <c r="C20" s="9"/>
      <c r="D20" s="9"/>
      <c r="E20" s="9"/>
      <c r="F20" s="14" t="s">
        <v>11</v>
      </c>
      <c r="G20" s="15" t="s">
        <v>12</v>
      </c>
      <c r="J20" s="16"/>
      <c r="K20" s="17"/>
    </row>
    <row r="21" spans="1:11">
      <c r="A21" s="18"/>
      <c r="B21" s="19" t="s">
        <v>13</v>
      </c>
      <c r="C21" s="19"/>
      <c r="D21" s="19"/>
      <c r="E21" s="20"/>
      <c r="F21" s="21">
        <f>J21/1000</f>
        <v>0</v>
      </c>
      <c r="G21" s="22">
        <f>K21/100</f>
        <v>0</v>
      </c>
      <c r="J21" s="23">
        <v>0</v>
      </c>
      <c r="K21" s="24">
        <v>0</v>
      </c>
    </row>
    <row r="22" spans="1:11">
      <c r="A22" s="18"/>
      <c r="B22" s="19" t="s">
        <v>14</v>
      </c>
      <c r="C22" s="19"/>
      <c r="D22" s="19"/>
      <c r="E22" s="20"/>
      <c r="F22" s="25">
        <f t="shared" ref="F22:F29" si="0">J22/1000</f>
        <v>0</v>
      </c>
      <c r="G22" s="26">
        <f t="shared" ref="G22:G29" si="1">K22/100</f>
        <v>0</v>
      </c>
      <c r="J22" s="27">
        <v>0</v>
      </c>
      <c r="K22" s="28">
        <v>0</v>
      </c>
    </row>
    <row r="23" spans="1:11">
      <c r="A23" s="18"/>
      <c r="B23" s="19" t="s">
        <v>15</v>
      </c>
      <c r="C23" s="19"/>
      <c r="D23" s="19"/>
      <c r="E23" s="20"/>
      <c r="F23" s="25">
        <f t="shared" si="0"/>
        <v>0</v>
      </c>
      <c r="G23" s="26">
        <f t="shared" si="1"/>
        <v>0</v>
      </c>
      <c r="J23" s="27">
        <v>0</v>
      </c>
      <c r="K23" s="28">
        <v>0</v>
      </c>
    </row>
    <row r="24" spans="1:11">
      <c r="A24" s="18"/>
      <c r="B24" s="19" t="s">
        <v>16</v>
      </c>
      <c r="C24" s="19"/>
      <c r="D24" s="19"/>
      <c r="E24" s="20"/>
      <c r="F24" s="25">
        <f t="shared" si="0"/>
        <v>0</v>
      </c>
      <c r="G24" s="26">
        <f t="shared" si="1"/>
        <v>0</v>
      </c>
      <c r="J24" s="27">
        <v>0</v>
      </c>
      <c r="K24" s="28">
        <v>0</v>
      </c>
    </row>
    <row r="25" spans="1:11">
      <c r="A25" s="18"/>
      <c r="B25" s="19" t="s">
        <v>17</v>
      </c>
      <c r="C25" s="19"/>
      <c r="D25" s="19"/>
      <c r="E25" s="20"/>
      <c r="F25" s="25">
        <f t="shared" si="0"/>
        <v>3065123</v>
      </c>
      <c r="G25" s="26">
        <f t="shared" si="1"/>
        <v>689980.96</v>
      </c>
      <c r="J25" s="27">
        <v>3065123000</v>
      </c>
      <c r="K25" s="28">
        <v>68998096</v>
      </c>
    </row>
    <row r="26" spans="1:11">
      <c r="A26" s="18"/>
      <c r="B26" s="19" t="s">
        <v>18</v>
      </c>
      <c r="C26" s="19"/>
      <c r="D26" s="19"/>
      <c r="E26" s="20"/>
      <c r="F26" s="25">
        <f t="shared" si="0"/>
        <v>0</v>
      </c>
      <c r="G26" s="26">
        <f t="shared" si="1"/>
        <v>0</v>
      </c>
      <c r="J26" s="27">
        <v>0</v>
      </c>
      <c r="K26" s="28">
        <v>0</v>
      </c>
    </row>
    <row r="27" spans="1:11">
      <c r="A27" s="18"/>
      <c r="B27" s="29" t="s">
        <v>19</v>
      </c>
      <c r="C27" s="29"/>
      <c r="D27" s="29"/>
      <c r="E27" s="30"/>
      <c r="F27" s="25">
        <f t="shared" si="0"/>
        <v>0</v>
      </c>
      <c r="G27" s="26">
        <f t="shared" si="1"/>
        <v>0</v>
      </c>
      <c r="J27" s="27">
        <v>0</v>
      </c>
      <c r="K27" s="28">
        <v>0</v>
      </c>
    </row>
    <row r="28" spans="1:11">
      <c r="A28" s="18"/>
      <c r="B28" s="29" t="s">
        <v>20</v>
      </c>
      <c r="C28" s="29"/>
      <c r="D28" s="29"/>
      <c r="E28" s="30"/>
      <c r="F28" s="25">
        <f t="shared" si="0"/>
        <v>0</v>
      </c>
      <c r="G28" s="26">
        <f t="shared" si="1"/>
        <v>0</v>
      </c>
      <c r="J28" s="27">
        <v>0</v>
      </c>
      <c r="K28" s="28">
        <v>0</v>
      </c>
    </row>
    <row r="29" spans="1:11">
      <c r="A29" s="18"/>
      <c r="B29" s="19" t="s">
        <v>21</v>
      </c>
      <c r="C29" s="19"/>
      <c r="D29" s="19"/>
      <c r="E29" s="20"/>
      <c r="F29" s="31">
        <f t="shared" si="0"/>
        <v>2662827</v>
      </c>
      <c r="G29" s="32">
        <f t="shared" si="1"/>
        <v>869274.88</v>
      </c>
      <c r="J29" s="27">
        <v>2662827000</v>
      </c>
      <c r="K29" s="28">
        <v>86927488</v>
      </c>
    </row>
    <row r="30" spans="1:11">
      <c r="B30" s="33" t="s">
        <v>22</v>
      </c>
      <c r="C30" s="33"/>
      <c r="D30" s="33"/>
      <c r="E30" s="33"/>
      <c r="F30" s="34">
        <f>SUM(F21:F29)</f>
        <v>5727950</v>
      </c>
      <c r="G30" s="35">
        <f>SUM(G21:G29)</f>
        <v>1559255.8399999999</v>
      </c>
      <c r="I30" s="36"/>
      <c r="J30" s="37">
        <v>0</v>
      </c>
      <c r="K30" s="38">
        <v>0</v>
      </c>
    </row>
    <row r="51" spans="2:9" hidden="1"/>
    <row r="53" spans="2:9" ht="12.75" customHeight="1">
      <c r="B53" s="19" t="s">
        <v>23</v>
      </c>
      <c r="C53" s="19"/>
      <c r="D53" s="39">
        <f>H53/100</f>
        <v>30519.22</v>
      </c>
      <c r="E53" s="40"/>
      <c r="F53" s="41"/>
      <c r="G53" s="41"/>
      <c r="H53" s="42">
        <v>3051922</v>
      </c>
      <c r="I53" s="43" t="s">
        <v>24</v>
      </c>
    </row>
    <row r="54" spans="2:9">
      <c r="B54" s="19" t="s">
        <v>25</v>
      </c>
      <c r="C54" s="19"/>
      <c r="D54" s="44">
        <f>H54/1000</f>
        <v>193163</v>
      </c>
      <c r="E54" s="40"/>
      <c r="F54" s="41"/>
      <c r="G54" s="41"/>
      <c r="H54" s="45">
        <v>193163000</v>
      </c>
      <c r="I54" s="43" t="s">
        <v>26</v>
      </c>
    </row>
    <row r="55" spans="2:9">
      <c r="C55" s="46"/>
      <c r="D55" s="44"/>
      <c r="E55" s="40"/>
      <c r="F55" s="41"/>
      <c r="G55" s="41"/>
      <c r="H55" s="8"/>
    </row>
    <row r="57" spans="2:9" ht="40.5" customHeight="1"/>
    <row r="73" spans="1:11" hidden="1"/>
    <row r="75" spans="1:11" ht="12.75" customHeight="1">
      <c r="B75" s="47" t="s">
        <v>8</v>
      </c>
      <c r="C75" s="47"/>
      <c r="D75" s="48" t="s">
        <v>27</v>
      </c>
      <c r="E75" s="49" t="s">
        <v>28</v>
      </c>
      <c r="F75" s="50"/>
      <c r="G75" s="51"/>
      <c r="H75" s="52"/>
      <c r="I75" s="53" t="s">
        <v>28</v>
      </c>
      <c r="J75" s="53"/>
      <c r="K75" s="54"/>
    </row>
    <row r="76" spans="1:11" ht="22.5">
      <c r="B76" s="47"/>
      <c r="C76" s="47"/>
      <c r="D76" s="55"/>
      <c r="E76" s="56" t="s">
        <v>29</v>
      </c>
      <c r="F76" s="57"/>
      <c r="G76" s="58" t="s">
        <v>30</v>
      </c>
      <c r="H76" s="59" t="s">
        <v>27</v>
      </c>
      <c r="I76" s="60" t="s">
        <v>29</v>
      </c>
      <c r="J76" s="60" t="s">
        <v>31</v>
      </c>
      <c r="K76" s="61" t="s">
        <v>30</v>
      </c>
    </row>
    <row r="77" spans="1:11" s="67" customFormat="1">
      <c r="A77" s="62"/>
      <c r="B77" s="47"/>
      <c r="C77" s="47"/>
      <c r="D77" s="15" t="s">
        <v>12</v>
      </c>
      <c r="E77" s="63" t="s">
        <v>11</v>
      </c>
      <c r="F77" s="14"/>
      <c r="G77" s="15" t="s">
        <v>11</v>
      </c>
      <c r="H77" s="64"/>
      <c r="I77" s="65"/>
      <c r="J77" s="65"/>
      <c r="K77" s="66"/>
    </row>
    <row r="78" spans="1:11" ht="12.75" customHeight="1">
      <c r="A78" s="18"/>
      <c r="B78" s="68" t="s">
        <v>13</v>
      </c>
      <c r="C78" s="69"/>
      <c r="D78" s="70">
        <f>H78/100</f>
        <v>0</v>
      </c>
      <c r="E78" s="71">
        <f t="shared" ref="E78:G86" si="2">I78/1000</f>
        <v>0</v>
      </c>
      <c r="F78" s="72"/>
      <c r="G78" s="73">
        <f t="shared" si="2"/>
        <v>0</v>
      </c>
      <c r="H78" s="74">
        <v>0</v>
      </c>
      <c r="I78" s="75">
        <v>0</v>
      </c>
      <c r="J78" s="75">
        <v>0</v>
      </c>
      <c r="K78" s="76">
        <v>0</v>
      </c>
    </row>
    <row r="79" spans="1:11" ht="12.75" customHeight="1">
      <c r="A79" s="18"/>
      <c r="B79" s="68" t="s">
        <v>14</v>
      </c>
      <c r="C79" s="69"/>
      <c r="D79" s="39">
        <f t="shared" ref="D79:D86" si="3">H79/100</f>
        <v>0</v>
      </c>
      <c r="E79" s="25">
        <f t="shared" si="2"/>
        <v>0</v>
      </c>
      <c r="F79" s="77"/>
      <c r="G79" s="78">
        <f t="shared" si="2"/>
        <v>0</v>
      </c>
      <c r="H79" s="74">
        <v>0</v>
      </c>
      <c r="I79" s="75">
        <v>0</v>
      </c>
      <c r="J79" s="75">
        <v>0</v>
      </c>
      <c r="K79" s="76">
        <v>0</v>
      </c>
    </row>
    <row r="80" spans="1:11">
      <c r="A80" s="18"/>
      <c r="B80" s="68" t="s">
        <v>15</v>
      </c>
      <c r="C80" s="69"/>
      <c r="D80" s="39">
        <f t="shared" si="3"/>
        <v>0</v>
      </c>
      <c r="E80" s="25">
        <f t="shared" si="2"/>
        <v>0</v>
      </c>
      <c r="F80" s="77"/>
      <c r="G80" s="78">
        <f t="shared" si="2"/>
        <v>0</v>
      </c>
      <c r="H80" s="74">
        <v>0</v>
      </c>
      <c r="I80" s="75">
        <v>0</v>
      </c>
      <c r="J80" s="75">
        <v>0</v>
      </c>
      <c r="K80" s="76">
        <v>0</v>
      </c>
    </row>
    <row r="81" spans="1:11" ht="12.75" customHeight="1">
      <c r="A81" s="18"/>
      <c r="B81" s="68" t="s">
        <v>16</v>
      </c>
      <c r="C81" s="69"/>
      <c r="D81" s="39">
        <f t="shared" si="3"/>
        <v>0</v>
      </c>
      <c r="E81" s="25">
        <f t="shared" si="2"/>
        <v>0</v>
      </c>
      <c r="F81" s="77"/>
      <c r="G81" s="78">
        <f t="shared" si="2"/>
        <v>0</v>
      </c>
      <c r="H81" s="74">
        <v>0</v>
      </c>
      <c r="I81" s="75">
        <v>0</v>
      </c>
      <c r="J81" s="75">
        <v>0</v>
      </c>
      <c r="K81" s="76">
        <v>0</v>
      </c>
    </row>
    <row r="82" spans="1:11">
      <c r="A82" s="18"/>
      <c r="B82" s="68" t="s">
        <v>17</v>
      </c>
      <c r="C82" s="69"/>
      <c r="D82" s="39">
        <f t="shared" si="3"/>
        <v>2575605.4</v>
      </c>
      <c r="E82" s="25">
        <f t="shared" si="2"/>
        <v>12838107</v>
      </c>
      <c r="F82" s="77"/>
      <c r="G82" s="78">
        <f t="shared" si="2"/>
        <v>0</v>
      </c>
      <c r="H82" s="74">
        <v>257560540</v>
      </c>
      <c r="I82" s="75">
        <v>12838107000</v>
      </c>
      <c r="J82" s="75">
        <v>0</v>
      </c>
      <c r="K82" s="76">
        <v>0</v>
      </c>
    </row>
    <row r="83" spans="1:11">
      <c r="A83" s="18"/>
      <c r="B83" s="68" t="s">
        <v>18</v>
      </c>
      <c r="C83" s="69"/>
      <c r="D83" s="39">
        <f t="shared" si="3"/>
        <v>0</v>
      </c>
      <c r="E83" s="25">
        <f t="shared" si="2"/>
        <v>0</v>
      </c>
      <c r="F83" s="77"/>
      <c r="G83" s="78">
        <f t="shared" si="2"/>
        <v>0</v>
      </c>
      <c r="H83" s="74">
        <v>0</v>
      </c>
      <c r="I83" s="75">
        <v>0</v>
      </c>
      <c r="J83" s="75">
        <v>0</v>
      </c>
      <c r="K83" s="76">
        <v>0</v>
      </c>
    </row>
    <row r="84" spans="1:11">
      <c r="A84" s="18"/>
      <c r="B84" s="79" t="s">
        <v>19</v>
      </c>
      <c r="C84" s="80"/>
      <c r="D84" s="39">
        <f t="shared" si="3"/>
        <v>0</v>
      </c>
      <c r="E84" s="25">
        <f t="shared" si="2"/>
        <v>0</v>
      </c>
      <c r="F84" s="77"/>
      <c r="G84" s="78">
        <f t="shared" si="2"/>
        <v>0</v>
      </c>
      <c r="H84" s="74">
        <v>0</v>
      </c>
      <c r="I84" s="75">
        <v>0</v>
      </c>
      <c r="J84" s="75">
        <v>0</v>
      </c>
      <c r="K84" s="76">
        <v>0</v>
      </c>
    </row>
    <row r="85" spans="1:11">
      <c r="A85" s="18"/>
      <c r="B85" s="79" t="s">
        <v>20</v>
      </c>
      <c r="C85" s="80"/>
      <c r="D85" s="39">
        <f t="shared" si="3"/>
        <v>0</v>
      </c>
      <c r="E85" s="25">
        <f t="shared" si="2"/>
        <v>0</v>
      </c>
      <c r="F85" s="77"/>
      <c r="G85" s="78">
        <f t="shared" si="2"/>
        <v>0</v>
      </c>
      <c r="H85" s="74">
        <v>0</v>
      </c>
      <c r="I85" s="75">
        <v>0</v>
      </c>
      <c r="J85" s="75">
        <v>0</v>
      </c>
      <c r="K85" s="76">
        <v>0</v>
      </c>
    </row>
    <row r="86" spans="1:11">
      <c r="A86" s="18"/>
      <c r="B86" s="68" t="s">
        <v>21</v>
      </c>
      <c r="C86" s="69"/>
      <c r="D86" s="81">
        <f t="shared" si="3"/>
        <v>0</v>
      </c>
      <c r="E86" s="31">
        <f t="shared" si="2"/>
        <v>0</v>
      </c>
      <c r="F86" s="82"/>
      <c r="G86" s="83">
        <f t="shared" si="2"/>
        <v>0</v>
      </c>
      <c r="H86" s="74">
        <v>0</v>
      </c>
      <c r="I86" s="75">
        <v>0</v>
      </c>
      <c r="J86" s="75">
        <v>0</v>
      </c>
      <c r="K86" s="76">
        <v>0</v>
      </c>
    </row>
    <row r="87" spans="1:11">
      <c r="B87" s="47" t="s">
        <v>22</v>
      </c>
      <c r="C87" s="47"/>
      <c r="D87" s="35">
        <f>SUM(D78:D86)</f>
        <v>2575605.4</v>
      </c>
      <c r="E87" s="84">
        <f>SUM(E78:E86)</f>
        <v>12838107</v>
      </c>
      <c r="F87" s="85"/>
      <c r="G87" s="86">
        <f>SUM(G78:G86)</f>
        <v>0</v>
      </c>
      <c r="H87" s="37">
        <v>0</v>
      </c>
      <c r="I87" s="87">
        <v>0</v>
      </c>
      <c r="J87" s="87">
        <v>0</v>
      </c>
      <c r="K87" s="38">
        <v>0</v>
      </c>
    </row>
    <row r="99" spans="1:11">
      <c r="B99" s="88"/>
      <c r="C99" s="89"/>
      <c r="D99" s="90" t="s">
        <v>32</v>
      </c>
      <c r="E99" s="91"/>
      <c r="F99" s="91"/>
      <c r="G99" s="91"/>
      <c r="H99" s="92">
        <v>0</v>
      </c>
      <c r="I99" s="93" t="s">
        <v>33</v>
      </c>
      <c r="J99" s="94"/>
      <c r="K99" s="94"/>
    </row>
    <row r="100" spans="1:11" s="94" customFormat="1" ht="12.75" customHeight="1">
      <c r="A100" s="95"/>
      <c r="B100" s="96" t="s">
        <v>34</v>
      </c>
      <c r="C100" s="97"/>
      <c r="D100" s="98">
        <f>H100/100</f>
        <v>0</v>
      </c>
      <c r="E100" s="91"/>
      <c r="F100" s="91"/>
      <c r="G100" s="91"/>
      <c r="H100" s="99">
        <v>0</v>
      </c>
      <c r="I100" s="93" t="s">
        <v>35</v>
      </c>
    </row>
    <row r="112" spans="1:11" hidden="1"/>
    <row r="113" spans="1:11" hidden="1"/>
    <row r="115" spans="1:11" ht="12.75" customHeight="1">
      <c r="B115" s="9" t="s">
        <v>8</v>
      </c>
      <c r="C115" s="9"/>
      <c r="D115" s="100" t="s">
        <v>36</v>
      </c>
      <c r="H115" s="101" t="s">
        <v>37</v>
      </c>
      <c r="I115" s="53"/>
      <c r="J115" s="53"/>
      <c r="K115" s="13" t="s">
        <v>38</v>
      </c>
    </row>
    <row r="116" spans="1:11" ht="22.5">
      <c r="B116" s="9"/>
      <c r="C116" s="9"/>
      <c r="D116" s="102" t="s">
        <v>12</v>
      </c>
      <c r="H116" s="103" t="s">
        <v>39</v>
      </c>
      <c r="I116" s="104" t="s">
        <v>40</v>
      </c>
      <c r="J116" s="105" t="s">
        <v>41</v>
      </c>
      <c r="K116" s="66" t="s">
        <v>42</v>
      </c>
    </row>
    <row r="117" spans="1:11">
      <c r="A117" s="18"/>
      <c r="B117" s="19" t="s">
        <v>13</v>
      </c>
      <c r="C117" s="20"/>
      <c r="D117" s="22">
        <f>K117/100</f>
        <v>0</v>
      </c>
      <c r="H117" s="106"/>
      <c r="I117" s="107"/>
      <c r="J117" s="107"/>
      <c r="K117" s="24">
        <v>0</v>
      </c>
    </row>
    <row r="118" spans="1:11">
      <c r="A118" s="18"/>
      <c r="B118" s="19" t="s">
        <v>14</v>
      </c>
      <c r="C118" s="20"/>
      <c r="D118" s="26">
        <f>K118/100</f>
        <v>0</v>
      </c>
      <c r="H118" s="108"/>
      <c r="I118" s="8"/>
      <c r="J118" s="8"/>
      <c r="K118" s="28">
        <v>0</v>
      </c>
    </row>
    <row r="119" spans="1:11">
      <c r="A119" s="18"/>
      <c r="B119" s="19" t="s">
        <v>15</v>
      </c>
      <c r="C119" s="20"/>
      <c r="D119" s="26">
        <f t="shared" ref="D119:D125" si="4">K119/100</f>
        <v>0</v>
      </c>
      <c r="H119" s="108"/>
      <c r="I119" s="8"/>
      <c r="J119" s="8"/>
      <c r="K119" s="28">
        <v>0</v>
      </c>
    </row>
    <row r="120" spans="1:11">
      <c r="A120" s="18"/>
      <c r="B120" s="19" t="s">
        <v>16</v>
      </c>
      <c r="C120" s="20"/>
      <c r="D120" s="26">
        <f t="shared" si="4"/>
        <v>0</v>
      </c>
      <c r="H120" s="108"/>
      <c r="I120" s="8"/>
      <c r="J120" s="8"/>
      <c r="K120" s="28">
        <v>0</v>
      </c>
    </row>
    <row r="121" spans="1:11">
      <c r="A121" s="18"/>
      <c r="B121" s="19" t="s">
        <v>17</v>
      </c>
      <c r="C121" s="20"/>
      <c r="D121" s="26">
        <f t="shared" si="4"/>
        <v>166348.63</v>
      </c>
      <c r="H121" s="108"/>
      <c r="I121" s="8"/>
      <c r="J121" s="8"/>
      <c r="K121" s="28">
        <v>16634863</v>
      </c>
    </row>
    <row r="122" spans="1:11">
      <c r="A122" s="18"/>
      <c r="B122" s="19" t="s">
        <v>18</v>
      </c>
      <c r="C122" s="20"/>
      <c r="D122" s="26">
        <f t="shared" si="4"/>
        <v>0</v>
      </c>
      <c r="H122" s="108"/>
      <c r="I122" s="8"/>
      <c r="J122" s="8"/>
      <c r="K122" s="28">
        <v>0</v>
      </c>
    </row>
    <row r="123" spans="1:11">
      <c r="A123" s="18"/>
      <c r="B123" s="29" t="s">
        <v>19</v>
      </c>
      <c r="C123" s="30"/>
      <c r="D123" s="26">
        <f t="shared" si="4"/>
        <v>0</v>
      </c>
      <c r="H123" s="108"/>
      <c r="I123" s="8"/>
      <c r="J123" s="8"/>
      <c r="K123" s="28">
        <v>0</v>
      </c>
    </row>
    <row r="124" spans="1:11">
      <c r="A124" s="18"/>
      <c r="B124" s="29" t="s">
        <v>20</v>
      </c>
      <c r="C124" s="30"/>
      <c r="D124" s="26">
        <f t="shared" si="4"/>
        <v>0</v>
      </c>
      <c r="H124" s="108"/>
      <c r="I124" s="8"/>
      <c r="J124" s="8"/>
      <c r="K124" s="28">
        <v>0</v>
      </c>
    </row>
    <row r="125" spans="1:11">
      <c r="A125" s="18"/>
      <c r="B125" s="19" t="s">
        <v>21</v>
      </c>
      <c r="C125" s="20"/>
      <c r="D125" s="26">
        <f t="shared" si="4"/>
        <v>53939.05</v>
      </c>
      <c r="H125" s="109"/>
      <c r="I125" s="110"/>
      <c r="J125" s="110"/>
      <c r="K125" s="111">
        <v>5393905</v>
      </c>
    </row>
    <row r="126" spans="1:11">
      <c r="B126" s="33" t="s">
        <v>22</v>
      </c>
      <c r="C126" s="33"/>
      <c r="D126" s="112">
        <f>SUM(D117:D125)</f>
        <v>220287.68</v>
      </c>
      <c r="H126" s="113"/>
      <c r="I126" s="114"/>
      <c r="J126" s="114"/>
      <c r="K126" s="115">
        <v>0</v>
      </c>
    </row>
    <row r="133" spans="2:26">
      <c r="J133" s="116"/>
      <c r="K133" s="116"/>
      <c r="L133" s="116"/>
      <c r="M133" s="116"/>
      <c r="N133" s="116"/>
      <c r="O133" s="116"/>
      <c r="P133" s="116"/>
      <c r="Q133" s="116"/>
      <c r="R133" s="116"/>
      <c r="S133" s="116"/>
      <c r="T133" s="116"/>
      <c r="U133" s="116"/>
      <c r="V133" s="116"/>
      <c r="W133" s="116"/>
      <c r="X133" s="116"/>
      <c r="Y133" s="116"/>
      <c r="Z133" s="116"/>
    </row>
    <row r="134" spans="2:26">
      <c r="J134" s="116"/>
      <c r="K134" s="116"/>
      <c r="L134" s="116"/>
      <c r="M134" s="116"/>
      <c r="N134" s="116"/>
      <c r="O134" s="116"/>
      <c r="P134" s="116"/>
      <c r="Q134" s="116"/>
      <c r="R134" s="116"/>
      <c r="S134" s="116"/>
      <c r="T134" s="116"/>
      <c r="U134" s="116"/>
      <c r="V134" s="116"/>
      <c r="W134" s="116"/>
      <c r="X134" s="116"/>
      <c r="Y134" s="116"/>
      <c r="Z134" s="116"/>
    </row>
    <row r="135" spans="2:26">
      <c r="J135" s="116"/>
      <c r="K135" s="116"/>
      <c r="L135" s="116"/>
      <c r="M135" s="116"/>
      <c r="N135" s="116"/>
      <c r="O135" s="116"/>
      <c r="P135" s="116"/>
      <c r="Q135" s="116"/>
      <c r="R135" s="116"/>
      <c r="S135" s="116"/>
      <c r="T135" s="116"/>
      <c r="U135" s="116"/>
      <c r="V135" s="116"/>
      <c r="W135" s="116"/>
      <c r="X135" s="116"/>
      <c r="Y135" s="116"/>
      <c r="Z135" s="116"/>
    </row>
    <row r="136" spans="2:26">
      <c r="J136" s="116"/>
      <c r="K136" s="116"/>
      <c r="L136" s="116"/>
      <c r="M136" s="116"/>
      <c r="N136" s="116"/>
      <c r="O136" s="116"/>
      <c r="P136" s="116"/>
      <c r="Q136" s="116"/>
      <c r="R136" s="116"/>
      <c r="S136" s="116"/>
      <c r="T136" s="116"/>
      <c r="U136" s="116"/>
      <c r="V136" s="116"/>
      <c r="W136" s="116"/>
      <c r="X136" s="116"/>
      <c r="Y136" s="116"/>
      <c r="Z136" s="116"/>
    </row>
    <row r="137" spans="2:26">
      <c r="J137" s="116"/>
      <c r="K137" s="116"/>
      <c r="L137" s="116"/>
      <c r="M137" s="116"/>
      <c r="N137" s="116"/>
      <c r="O137" s="116"/>
      <c r="P137" s="116"/>
      <c r="Q137" s="116"/>
      <c r="R137" s="116"/>
      <c r="S137" s="116"/>
      <c r="T137" s="116"/>
      <c r="U137" s="116"/>
      <c r="V137" s="116"/>
      <c r="W137" s="116"/>
      <c r="X137" s="116"/>
      <c r="Y137" s="116"/>
      <c r="Z137" s="116"/>
    </row>
    <row r="138" spans="2:26">
      <c r="J138" s="116"/>
      <c r="K138" s="116"/>
      <c r="L138" s="116"/>
      <c r="M138" s="116"/>
      <c r="N138" s="116"/>
      <c r="O138" s="116"/>
      <c r="P138" s="116"/>
      <c r="Q138" s="116"/>
      <c r="R138" s="116"/>
      <c r="S138" s="116"/>
      <c r="T138" s="116"/>
      <c r="U138" s="116"/>
      <c r="V138" s="116"/>
      <c r="W138" s="116"/>
      <c r="X138" s="116"/>
      <c r="Y138" s="116"/>
      <c r="Z138" s="116"/>
    </row>
    <row r="139" spans="2:26">
      <c r="J139" s="116"/>
      <c r="K139" s="116"/>
      <c r="L139" s="116"/>
      <c r="M139" s="116"/>
      <c r="N139" s="116"/>
      <c r="O139" s="116"/>
      <c r="P139" s="116"/>
      <c r="Q139" s="116"/>
      <c r="R139" s="116"/>
      <c r="S139" s="116"/>
      <c r="T139" s="116"/>
      <c r="U139" s="116"/>
      <c r="V139" s="116"/>
      <c r="W139" s="116"/>
      <c r="X139" s="116"/>
      <c r="Y139" s="116"/>
      <c r="Z139" s="116"/>
    </row>
    <row r="140" spans="2:26">
      <c r="J140" s="116"/>
      <c r="K140" s="116"/>
      <c r="L140" s="116"/>
      <c r="M140" s="116"/>
      <c r="N140" s="116"/>
      <c r="O140" s="116"/>
      <c r="P140" s="116"/>
      <c r="Q140" s="116"/>
      <c r="R140" s="116"/>
      <c r="S140" s="116"/>
      <c r="T140" s="116"/>
      <c r="U140" s="116"/>
      <c r="V140" s="116"/>
      <c r="W140" s="116"/>
      <c r="X140" s="116"/>
      <c r="Y140" s="116"/>
      <c r="Z140" s="116"/>
    </row>
    <row r="141" spans="2:26" hidden="1">
      <c r="J141" s="116"/>
      <c r="K141" s="116"/>
      <c r="L141" s="116"/>
      <c r="M141" s="116"/>
      <c r="N141" s="116"/>
      <c r="O141" s="116"/>
      <c r="P141" s="116"/>
      <c r="Q141" s="116"/>
      <c r="R141" s="116"/>
      <c r="S141" s="116"/>
      <c r="T141" s="116"/>
      <c r="U141" s="116"/>
      <c r="V141" s="116"/>
      <c r="W141" s="116"/>
      <c r="X141" s="116"/>
      <c r="Y141" s="116"/>
      <c r="Z141" s="116"/>
    </row>
    <row r="142" spans="2:26">
      <c r="J142" s="116"/>
      <c r="K142" s="116"/>
      <c r="L142" s="116"/>
      <c r="M142" s="116"/>
      <c r="N142" s="116"/>
      <c r="O142" s="116"/>
      <c r="P142" s="116"/>
      <c r="Q142" s="116"/>
      <c r="R142" s="116"/>
      <c r="S142" s="116"/>
      <c r="T142" s="116"/>
      <c r="U142" s="116"/>
      <c r="V142" s="116"/>
      <c r="W142" s="116"/>
      <c r="X142" s="116"/>
      <c r="Y142" s="116"/>
      <c r="Z142" s="116"/>
    </row>
    <row r="143" spans="2:26" ht="38.25">
      <c r="B143" s="117" t="s">
        <v>43</v>
      </c>
      <c r="C143" s="118"/>
      <c r="D143" s="118"/>
      <c r="E143" s="119"/>
      <c r="F143" s="120" t="s">
        <v>44</v>
      </c>
      <c r="G143" s="121" t="s">
        <v>45</v>
      </c>
      <c r="H143" s="122">
        <v>2014</v>
      </c>
      <c r="I143" s="123"/>
      <c r="J143" s="116"/>
      <c r="K143" s="116"/>
      <c r="L143" s="116"/>
      <c r="M143" s="116"/>
      <c r="N143" s="116"/>
      <c r="O143" s="116"/>
      <c r="P143" s="116"/>
      <c r="Q143" s="116"/>
      <c r="R143" s="116"/>
      <c r="S143" s="116"/>
      <c r="T143" s="116"/>
      <c r="U143" s="116"/>
      <c r="V143" s="116"/>
      <c r="W143" s="116"/>
      <c r="X143" s="116"/>
      <c r="Y143" s="116"/>
      <c r="Z143" s="116"/>
    </row>
    <row r="144" spans="2:26" ht="12.75" customHeight="1">
      <c r="B144" s="124"/>
      <c r="C144" s="125"/>
      <c r="D144" s="125"/>
      <c r="E144" s="126"/>
      <c r="F144" s="127" t="s">
        <v>11</v>
      </c>
      <c r="G144" s="102" t="s">
        <v>12</v>
      </c>
      <c r="H144" s="128" t="s">
        <v>46</v>
      </c>
      <c r="I144" s="128" t="s">
        <v>47</v>
      </c>
      <c r="J144" s="116"/>
      <c r="K144" s="116"/>
      <c r="L144" s="116"/>
      <c r="M144" s="116"/>
      <c r="N144" s="116"/>
      <c r="O144" s="116"/>
      <c r="P144" s="116"/>
      <c r="Q144" s="116"/>
      <c r="R144" s="116"/>
      <c r="S144" s="116"/>
      <c r="T144" s="116"/>
      <c r="U144" s="116"/>
      <c r="V144" s="116"/>
      <c r="W144" s="116"/>
      <c r="X144" s="116"/>
      <c r="Y144" s="116"/>
      <c r="Z144" s="116"/>
    </row>
    <row r="145" spans="1:26" ht="25.5" customHeight="1">
      <c r="A145" s="18"/>
      <c r="B145" s="129" t="s">
        <v>48</v>
      </c>
      <c r="C145" s="130"/>
      <c r="D145" s="130"/>
      <c r="E145" s="131"/>
      <c r="F145" s="132">
        <f>H161/1000</f>
        <v>584176</v>
      </c>
      <c r="G145" s="133">
        <f>-I161/100</f>
        <v>12991.5</v>
      </c>
      <c r="H145" s="134">
        <v>0</v>
      </c>
      <c r="I145" s="134">
        <v>0</v>
      </c>
      <c r="J145" s="135" t="s">
        <v>49</v>
      </c>
      <c r="K145" s="116"/>
      <c r="L145" s="116"/>
      <c r="M145" s="116"/>
      <c r="N145" s="116"/>
      <c r="O145" s="116"/>
      <c r="P145" s="116"/>
      <c r="Q145" s="116"/>
      <c r="R145" s="116"/>
      <c r="S145" s="116"/>
      <c r="T145" s="116"/>
      <c r="U145" s="116"/>
      <c r="V145" s="116"/>
      <c r="W145" s="116"/>
      <c r="X145" s="116"/>
      <c r="Y145" s="116"/>
      <c r="Z145" s="116"/>
    </row>
    <row r="146" spans="1:26" ht="25.5" customHeight="1">
      <c r="A146" s="18"/>
      <c r="B146" s="136" t="s">
        <v>50</v>
      </c>
      <c r="C146" s="137"/>
      <c r="D146" s="137"/>
      <c r="E146" s="138"/>
      <c r="F146" s="132">
        <f>H162/1000</f>
        <v>0</v>
      </c>
      <c r="G146" s="133">
        <f>-I162/100</f>
        <v>0</v>
      </c>
      <c r="H146" s="139">
        <v>0</v>
      </c>
      <c r="I146" s="139">
        <v>0</v>
      </c>
      <c r="J146" s="135" t="s">
        <v>51</v>
      </c>
      <c r="K146" s="116"/>
      <c r="L146" s="116"/>
      <c r="M146" s="116"/>
      <c r="N146" s="116"/>
      <c r="O146" s="116"/>
      <c r="P146" s="116"/>
      <c r="Q146" s="116"/>
      <c r="R146" s="116"/>
      <c r="S146" s="116"/>
      <c r="T146" s="116"/>
      <c r="U146" s="116"/>
      <c r="V146" s="116"/>
      <c r="W146" s="116"/>
      <c r="X146" s="116"/>
      <c r="Y146" s="116"/>
      <c r="Z146" s="116"/>
    </row>
    <row r="147" spans="1:26">
      <c r="A147" s="18"/>
      <c r="B147" s="140" t="s">
        <v>52</v>
      </c>
      <c r="C147" s="141"/>
      <c r="D147" s="141"/>
      <c r="E147" s="142"/>
      <c r="F147" s="143" t="s">
        <v>53</v>
      </c>
      <c r="G147" s="26">
        <f>-(I163+I164)/100</f>
        <v>0</v>
      </c>
      <c r="H147" s="139"/>
      <c r="I147" s="139">
        <v>0</v>
      </c>
      <c r="J147" s="135" t="s">
        <v>54</v>
      </c>
      <c r="K147" s="116"/>
      <c r="L147" s="116"/>
      <c r="M147" s="116"/>
      <c r="N147" s="116"/>
      <c r="O147" s="116"/>
      <c r="P147" s="116"/>
      <c r="Q147" s="116"/>
      <c r="R147" s="116"/>
      <c r="S147" s="116"/>
      <c r="T147" s="116"/>
      <c r="U147" s="116"/>
      <c r="V147" s="116"/>
      <c r="W147" s="116"/>
      <c r="X147" s="116"/>
      <c r="Y147" s="116"/>
      <c r="Z147" s="116"/>
    </row>
    <row r="148" spans="1:26">
      <c r="B148" s="144" t="s">
        <v>22</v>
      </c>
      <c r="C148" s="145"/>
      <c r="D148" s="145"/>
      <c r="E148" s="146"/>
      <c r="F148" s="147">
        <f>SUM(F145:F146)</f>
        <v>584176</v>
      </c>
      <c r="G148" s="112">
        <f>SUM(G145:G147)</f>
        <v>12991.5</v>
      </c>
      <c r="H148" s="99"/>
      <c r="I148" s="99">
        <v>0</v>
      </c>
      <c r="J148" s="135" t="s">
        <v>55</v>
      </c>
      <c r="K148" s="116"/>
      <c r="L148" s="116"/>
      <c r="M148" s="116"/>
      <c r="N148" s="116"/>
      <c r="O148" s="116"/>
      <c r="P148" s="116"/>
      <c r="Q148" s="116"/>
      <c r="R148" s="116"/>
      <c r="S148" s="116"/>
      <c r="T148" s="116"/>
      <c r="U148" s="116"/>
      <c r="V148" s="116"/>
      <c r="W148" s="116"/>
      <c r="X148" s="116"/>
      <c r="Y148" s="116"/>
      <c r="Z148" s="116"/>
    </row>
    <row r="149" spans="1:26">
      <c r="J149" s="135"/>
      <c r="K149" s="116"/>
      <c r="L149" s="116"/>
      <c r="M149" s="116"/>
      <c r="N149" s="116"/>
      <c r="O149" s="116"/>
      <c r="P149" s="116"/>
      <c r="Q149" s="116"/>
      <c r="R149" s="116"/>
      <c r="S149" s="116"/>
      <c r="T149" s="116"/>
      <c r="U149" s="116"/>
      <c r="V149" s="116"/>
      <c r="W149" s="116"/>
      <c r="X149" s="116"/>
      <c r="Y149" s="116"/>
      <c r="Z149" s="116"/>
    </row>
    <row r="150" spans="1:26">
      <c r="J150" s="135"/>
      <c r="K150" s="116"/>
      <c r="L150" s="116"/>
      <c r="M150" s="116"/>
      <c r="N150" s="116"/>
      <c r="O150" s="116"/>
      <c r="P150" s="116"/>
      <c r="Q150" s="116"/>
      <c r="R150" s="116"/>
      <c r="S150" s="116"/>
      <c r="T150" s="116"/>
      <c r="U150" s="116"/>
      <c r="V150" s="116"/>
      <c r="W150" s="116"/>
      <c r="X150" s="116"/>
      <c r="Y150" s="116"/>
      <c r="Z150" s="116"/>
    </row>
    <row r="151" spans="1:26">
      <c r="H151" s="122">
        <v>2015</v>
      </c>
      <c r="I151" s="123"/>
      <c r="J151" s="135"/>
      <c r="K151" s="116"/>
      <c r="L151" s="116"/>
      <c r="M151" s="116"/>
      <c r="N151" s="116"/>
      <c r="O151" s="116"/>
      <c r="P151" s="116"/>
      <c r="Q151" s="116"/>
      <c r="R151" s="116"/>
      <c r="S151" s="116"/>
      <c r="T151" s="116"/>
      <c r="U151" s="116"/>
      <c r="V151" s="116"/>
      <c r="W151" s="116"/>
      <c r="X151" s="116"/>
      <c r="Y151" s="116"/>
      <c r="Z151" s="116"/>
    </row>
    <row r="152" spans="1:26">
      <c r="H152" s="128" t="s">
        <v>46</v>
      </c>
      <c r="I152" s="128" t="s">
        <v>47</v>
      </c>
      <c r="J152" s="135"/>
      <c r="K152" s="116"/>
      <c r="L152" s="116"/>
      <c r="M152" s="116"/>
      <c r="N152" s="116"/>
      <c r="O152" s="116"/>
      <c r="P152" s="116"/>
      <c r="Q152" s="116"/>
      <c r="R152" s="116"/>
      <c r="S152" s="116"/>
      <c r="T152" s="116"/>
      <c r="U152" s="116"/>
      <c r="V152" s="116"/>
      <c r="W152" s="116"/>
      <c r="X152" s="116"/>
      <c r="Y152" s="116"/>
      <c r="Z152" s="116"/>
    </row>
    <row r="153" spans="1:26">
      <c r="H153" s="134">
        <v>368315000</v>
      </c>
      <c r="I153" s="134">
        <v>-681751</v>
      </c>
      <c r="J153" s="135" t="s">
        <v>49</v>
      </c>
      <c r="K153" s="116"/>
      <c r="L153" s="116"/>
      <c r="M153" s="116"/>
      <c r="N153" s="116"/>
      <c r="O153" s="116"/>
      <c r="P153" s="116"/>
      <c r="Q153" s="116"/>
      <c r="R153" s="116"/>
      <c r="S153" s="116"/>
      <c r="T153" s="116"/>
      <c r="U153" s="116"/>
      <c r="V153" s="116"/>
      <c r="W153" s="116"/>
      <c r="X153" s="116"/>
      <c r="Y153" s="116"/>
      <c r="Z153" s="116"/>
    </row>
    <row r="154" spans="1:26">
      <c r="H154" s="139">
        <v>0</v>
      </c>
      <c r="I154" s="139">
        <v>0</v>
      </c>
      <c r="J154" s="135" t="s">
        <v>51</v>
      </c>
      <c r="K154" s="116"/>
      <c r="L154" s="116"/>
      <c r="M154" s="116"/>
      <c r="N154" s="116"/>
      <c r="O154" s="116"/>
      <c r="P154" s="116"/>
      <c r="Q154" s="116"/>
      <c r="R154" s="116"/>
      <c r="S154" s="116"/>
      <c r="T154" s="116"/>
      <c r="U154" s="116"/>
      <c r="V154" s="116"/>
      <c r="W154" s="116"/>
      <c r="X154" s="116"/>
      <c r="Y154" s="116"/>
      <c r="Z154" s="116"/>
    </row>
    <row r="155" spans="1:26">
      <c r="H155" s="139"/>
      <c r="I155" s="139">
        <v>0</v>
      </c>
      <c r="J155" s="135" t="s">
        <v>54</v>
      </c>
      <c r="K155" s="116"/>
      <c r="L155" s="116"/>
      <c r="M155" s="116"/>
      <c r="N155" s="116"/>
      <c r="O155" s="116"/>
      <c r="P155" s="116"/>
      <c r="Q155" s="116"/>
      <c r="R155" s="116"/>
      <c r="S155" s="116"/>
      <c r="T155" s="116"/>
      <c r="U155" s="116"/>
      <c r="V155" s="116"/>
      <c r="W155" s="116"/>
      <c r="X155" s="116"/>
      <c r="Y155" s="116"/>
      <c r="Z155" s="116"/>
    </row>
    <row r="156" spans="1:26">
      <c r="H156" s="99"/>
      <c r="I156" s="99">
        <v>0</v>
      </c>
      <c r="J156" s="135" t="s">
        <v>55</v>
      </c>
      <c r="K156" s="116"/>
      <c r="L156" s="116"/>
      <c r="M156" s="116"/>
      <c r="N156" s="116"/>
      <c r="O156" s="116"/>
      <c r="P156" s="116"/>
      <c r="Q156" s="116"/>
      <c r="R156" s="116"/>
      <c r="S156" s="116"/>
      <c r="T156" s="116"/>
      <c r="U156" s="116"/>
      <c r="V156" s="116"/>
      <c r="W156" s="116"/>
      <c r="X156" s="116"/>
      <c r="Y156" s="116"/>
      <c r="Z156" s="116"/>
    </row>
    <row r="157" spans="1:26" ht="105" customHeight="1">
      <c r="J157" s="135"/>
      <c r="K157" s="116"/>
      <c r="L157" s="116"/>
      <c r="M157" s="116"/>
      <c r="N157" s="116"/>
      <c r="O157" s="116"/>
      <c r="P157" s="116"/>
      <c r="Q157" s="116"/>
      <c r="R157" s="116"/>
      <c r="S157" s="116"/>
      <c r="T157" s="116"/>
      <c r="U157" s="116"/>
      <c r="V157" s="116"/>
      <c r="W157" s="116"/>
      <c r="X157" s="116"/>
      <c r="Y157" s="116"/>
      <c r="Z157" s="116"/>
    </row>
    <row r="158" spans="1:26">
      <c r="J158" s="135"/>
      <c r="K158" s="116"/>
      <c r="L158" s="116"/>
      <c r="M158" s="116"/>
      <c r="N158" s="116"/>
      <c r="O158" s="116"/>
      <c r="P158" s="116"/>
      <c r="Q158" s="116"/>
      <c r="R158" s="116"/>
      <c r="S158" s="116"/>
      <c r="T158" s="116"/>
      <c r="U158" s="116"/>
      <c r="V158" s="116"/>
      <c r="W158" s="116"/>
      <c r="X158" s="116"/>
      <c r="Y158" s="116"/>
      <c r="Z158" s="116"/>
    </row>
    <row r="159" spans="1:26" ht="38.25">
      <c r="B159" s="48" t="s">
        <v>56</v>
      </c>
      <c r="C159" s="117" t="s">
        <v>43</v>
      </c>
      <c r="D159" s="118"/>
      <c r="E159" s="119"/>
      <c r="F159" s="120" t="s">
        <v>44</v>
      </c>
      <c r="G159" s="121" t="s">
        <v>45</v>
      </c>
      <c r="H159" s="122">
        <v>2016</v>
      </c>
      <c r="I159" s="123"/>
      <c r="J159" s="135"/>
      <c r="K159" s="116"/>
      <c r="L159" s="116"/>
      <c r="M159" s="116"/>
      <c r="N159" s="116"/>
      <c r="O159" s="116"/>
      <c r="P159" s="116"/>
      <c r="Q159" s="116"/>
      <c r="R159" s="116"/>
      <c r="S159" s="116"/>
      <c r="T159" s="116"/>
      <c r="U159" s="116"/>
      <c r="V159" s="116"/>
      <c r="W159" s="116"/>
      <c r="X159" s="116"/>
      <c r="Y159" s="116"/>
      <c r="Z159" s="116"/>
    </row>
    <row r="160" spans="1:26">
      <c r="B160" s="148"/>
      <c r="C160" s="124"/>
      <c r="D160" s="125"/>
      <c r="E160" s="126"/>
      <c r="F160" s="127" t="s">
        <v>11</v>
      </c>
      <c r="G160" s="102" t="s">
        <v>12</v>
      </c>
      <c r="H160" s="128" t="s">
        <v>46</v>
      </c>
      <c r="I160" s="128" t="s">
        <v>47</v>
      </c>
      <c r="J160" s="135"/>
      <c r="K160" s="116"/>
      <c r="L160" s="116"/>
      <c r="M160" s="116"/>
      <c r="N160" s="116"/>
      <c r="O160" s="116"/>
      <c r="P160" s="116"/>
      <c r="Q160" s="116"/>
      <c r="R160" s="116"/>
      <c r="S160" s="116"/>
      <c r="T160" s="116"/>
      <c r="U160" s="116"/>
      <c r="V160" s="116"/>
      <c r="W160" s="116"/>
      <c r="X160" s="116"/>
      <c r="Y160" s="116"/>
      <c r="Z160" s="116"/>
    </row>
    <row r="161" spans="2:26" ht="25.5" customHeight="1">
      <c r="B161" s="149">
        <v>2014</v>
      </c>
      <c r="C161" s="129" t="s">
        <v>57</v>
      </c>
      <c r="D161" s="130"/>
      <c r="E161" s="131"/>
      <c r="F161" s="150">
        <f>H145/1000</f>
        <v>0</v>
      </c>
      <c r="G161" s="151">
        <f>-I145/100</f>
        <v>0</v>
      </c>
      <c r="H161" s="134">
        <v>584176000</v>
      </c>
      <c r="I161" s="134">
        <v>-1299150</v>
      </c>
      <c r="J161" s="135" t="s">
        <v>49</v>
      </c>
      <c r="K161" s="116"/>
      <c r="L161" s="116"/>
      <c r="M161" s="116"/>
      <c r="N161" s="116"/>
      <c r="O161" s="116"/>
      <c r="P161" s="116"/>
      <c r="Q161" s="116"/>
      <c r="R161" s="116"/>
      <c r="S161" s="116"/>
      <c r="T161" s="116"/>
      <c r="U161" s="116"/>
      <c r="V161" s="116"/>
      <c r="W161" s="116"/>
      <c r="X161" s="116"/>
      <c r="Y161" s="116"/>
      <c r="Z161" s="116"/>
    </row>
    <row r="162" spans="2:26" ht="25.5" customHeight="1">
      <c r="B162" s="149"/>
      <c r="C162" s="152" t="s">
        <v>58</v>
      </c>
      <c r="D162" s="153"/>
      <c r="E162" s="154"/>
      <c r="F162" s="132">
        <f>H146/1000</f>
        <v>0</v>
      </c>
      <c r="G162" s="133">
        <f>-I146/100</f>
        <v>0</v>
      </c>
      <c r="H162" s="139">
        <v>0</v>
      </c>
      <c r="I162" s="139">
        <v>0</v>
      </c>
      <c r="J162" s="135" t="s">
        <v>51</v>
      </c>
      <c r="K162" s="116"/>
      <c r="L162" s="116"/>
      <c r="M162" s="116"/>
      <c r="N162" s="116"/>
      <c r="O162" s="116"/>
      <c r="P162" s="116"/>
      <c r="Q162" s="116"/>
      <c r="R162" s="116"/>
      <c r="S162" s="116"/>
      <c r="T162" s="116"/>
      <c r="U162" s="116"/>
      <c r="V162" s="116"/>
      <c r="W162" s="116"/>
      <c r="X162" s="116"/>
      <c r="Y162" s="116"/>
      <c r="Z162" s="116"/>
    </row>
    <row r="163" spans="2:26" ht="25.5" customHeight="1">
      <c r="B163" s="149">
        <v>2015</v>
      </c>
      <c r="C163" s="129" t="s">
        <v>57</v>
      </c>
      <c r="D163" s="130"/>
      <c r="E163" s="131"/>
      <c r="F163" s="150">
        <f>H153/1000</f>
        <v>368315</v>
      </c>
      <c r="G163" s="151">
        <f>-I153/100</f>
        <v>6817.51</v>
      </c>
      <c r="H163" s="139"/>
      <c r="I163" s="139">
        <v>0</v>
      </c>
      <c r="J163" s="135" t="s">
        <v>54</v>
      </c>
      <c r="K163" s="116"/>
      <c r="L163" s="116"/>
      <c r="M163" s="116"/>
      <c r="N163" s="116"/>
      <c r="O163" s="116"/>
      <c r="P163" s="116"/>
      <c r="Q163" s="116"/>
      <c r="R163" s="116"/>
      <c r="S163" s="116"/>
      <c r="T163" s="116"/>
      <c r="U163" s="116"/>
      <c r="V163" s="116"/>
      <c r="W163" s="116"/>
      <c r="X163" s="116"/>
      <c r="Y163" s="116"/>
      <c r="Z163" s="116"/>
    </row>
    <row r="164" spans="2:26" ht="25.5" customHeight="1">
      <c r="B164" s="149"/>
      <c r="C164" s="152" t="s">
        <v>58</v>
      </c>
      <c r="D164" s="153"/>
      <c r="E164" s="154"/>
      <c r="F164" s="132">
        <f>H154/1000</f>
        <v>0</v>
      </c>
      <c r="G164" s="133">
        <f>-I154/100</f>
        <v>0</v>
      </c>
      <c r="H164" s="99"/>
      <c r="I164" s="99">
        <v>0</v>
      </c>
      <c r="J164" s="135" t="s">
        <v>55</v>
      </c>
      <c r="K164" s="116"/>
      <c r="L164" s="116"/>
      <c r="M164" s="116"/>
      <c r="N164" s="116"/>
      <c r="O164" s="116"/>
      <c r="P164" s="116"/>
      <c r="Q164" s="116"/>
      <c r="R164" s="116"/>
      <c r="S164" s="116"/>
      <c r="T164" s="116"/>
      <c r="U164" s="116"/>
      <c r="V164" s="116"/>
      <c r="W164" s="116"/>
      <c r="X164" s="116"/>
      <c r="Y164" s="116"/>
      <c r="Z164" s="116"/>
    </row>
    <row r="165" spans="2:26">
      <c r="B165" s="144" t="s">
        <v>22</v>
      </c>
      <c r="C165" s="145"/>
      <c r="D165" s="145"/>
      <c r="E165" s="146"/>
      <c r="F165" s="147">
        <f>SUM(F161:F164)</f>
        <v>368315</v>
      </c>
      <c r="G165" s="112">
        <f>SUM(G161:G164)</f>
        <v>6817.51</v>
      </c>
    </row>
    <row r="168" spans="2:26" ht="37.5" customHeight="1"/>
    <row r="176" spans="2:26" ht="63" customHeight="1"/>
    <row r="189" spans="2:11">
      <c r="B189" s="155"/>
      <c r="C189" s="156"/>
      <c r="D189" s="156"/>
      <c r="E189" s="156"/>
      <c r="F189" s="157"/>
      <c r="G189" s="158" t="s">
        <v>59</v>
      </c>
      <c r="K189" s="159" t="s">
        <v>42</v>
      </c>
    </row>
    <row r="190" spans="2:11" ht="12.75" customHeight="1">
      <c r="B190" s="160" t="s">
        <v>60</v>
      </c>
      <c r="C190" s="161"/>
      <c r="D190" s="161"/>
      <c r="E190" s="161"/>
      <c r="F190" s="162"/>
      <c r="G190" s="22">
        <f>K190/100</f>
        <v>1559255.84</v>
      </c>
      <c r="K190" s="163">
        <f>SUM(K21:K29)</f>
        <v>155925584</v>
      </c>
    </row>
    <row r="191" spans="2:11">
      <c r="B191" s="164" t="s">
        <v>61</v>
      </c>
      <c r="C191" s="165"/>
      <c r="D191" s="165"/>
      <c r="E191" s="165"/>
      <c r="F191" s="166"/>
      <c r="G191" s="26">
        <f>K191/100</f>
        <v>2575605.4</v>
      </c>
      <c r="K191" s="167">
        <f>SUM(H78:H86)</f>
        <v>257560540</v>
      </c>
    </row>
    <row r="192" spans="2:11">
      <c r="B192" s="164" t="s">
        <v>62</v>
      </c>
      <c r="C192" s="165"/>
      <c r="D192" s="165"/>
      <c r="E192" s="165"/>
      <c r="F192" s="166"/>
      <c r="G192" s="26">
        <f>K192/100</f>
        <v>0</v>
      </c>
      <c r="K192" s="167">
        <f>H100</f>
        <v>0</v>
      </c>
    </row>
    <row r="193" spans="1:16">
      <c r="B193" s="168" t="s">
        <v>63</v>
      </c>
      <c r="C193" s="169"/>
      <c r="D193" s="169"/>
      <c r="E193" s="169"/>
      <c r="F193" s="170"/>
      <c r="G193" s="32">
        <f>K193/100</f>
        <v>220287.68</v>
      </c>
      <c r="K193" s="171">
        <f>SUM(K117:K125)</f>
        <v>22028768</v>
      </c>
    </row>
    <row r="194" spans="1:16">
      <c r="B194" s="172" t="s">
        <v>64</v>
      </c>
      <c r="C194" s="172"/>
      <c r="D194" s="172"/>
      <c r="E194" s="172"/>
      <c r="F194" s="172"/>
      <c r="G194" s="112">
        <f>G190 + G191 + G192 - G193</f>
        <v>3914573.56</v>
      </c>
      <c r="K194" s="159" t="s">
        <v>42</v>
      </c>
    </row>
    <row r="195" spans="1:16" ht="12.75" customHeight="1">
      <c r="B195" s="173" t="s">
        <v>65</v>
      </c>
      <c r="C195" s="174"/>
      <c r="D195" s="174"/>
      <c r="E195" s="174"/>
      <c r="F195" s="175"/>
      <c r="G195" s="176">
        <f>-K195/100</f>
        <v>12991.5</v>
      </c>
      <c r="K195" s="177">
        <f>SUM(I161:I164)</f>
        <v>-1299150</v>
      </c>
      <c r="L195" s="178" t="s">
        <v>66</v>
      </c>
    </row>
    <row r="196" spans="1:16" ht="12.75" customHeight="1">
      <c r="B196" s="168" t="s">
        <v>67</v>
      </c>
      <c r="C196" s="169"/>
      <c r="D196" s="169"/>
      <c r="E196" s="169"/>
      <c r="F196" s="170"/>
      <c r="G196" s="179">
        <f>-K196/100</f>
        <v>6817.51</v>
      </c>
      <c r="K196" s="180">
        <f>SUM(I145:I146)+SUM(I153:I154)</f>
        <v>-681751</v>
      </c>
      <c r="L196" s="181" t="s">
        <v>68</v>
      </c>
    </row>
    <row r="197" spans="1:16">
      <c r="B197" s="172" t="s">
        <v>64</v>
      </c>
      <c r="C197" s="172"/>
      <c r="D197" s="172"/>
      <c r="E197" s="172"/>
      <c r="F197" s="172"/>
      <c r="G197" s="112">
        <f>SUM(G195:G196)</f>
        <v>19809.010000000002</v>
      </c>
    </row>
    <row r="198" spans="1:16" ht="12.75" customHeight="1">
      <c r="B198" s="182" t="s">
        <v>69</v>
      </c>
      <c r="C198" s="183"/>
      <c r="D198" s="183"/>
      <c r="E198" s="183"/>
      <c r="F198" s="184"/>
      <c r="G198" s="185" t="s">
        <v>70</v>
      </c>
    </row>
    <row r="199" spans="1:16">
      <c r="B199" s="172" t="s">
        <v>71</v>
      </c>
      <c r="C199" s="172"/>
      <c r="D199" s="172"/>
      <c r="E199" s="172"/>
      <c r="F199" s="172"/>
      <c r="G199" s="112">
        <f>G194-G197</f>
        <v>3894764.5500000003</v>
      </c>
    </row>
    <row r="200" spans="1:16" ht="12" customHeight="1">
      <c r="K200" s="186"/>
      <c r="L200" s="186"/>
    </row>
    <row r="201" spans="1:16" ht="9.75" customHeight="1">
      <c r="C201" s="187"/>
      <c r="D201" s="187"/>
      <c r="E201" s="187"/>
      <c r="F201" s="187"/>
      <c r="G201" s="187"/>
    </row>
    <row r="202" spans="1:16" ht="82.5" customHeight="1">
      <c r="B202" s="187" t="s">
        <v>72</v>
      </c>
      <c r="C202" s="187"/>
      <c r="D202" s="187"/>
      <c r="E202" s="187"/>
      <c r="F202" s="187"/>
      <c r="G202" s="187"/>
    </row>
    <row r="203" spans="1:16">
      <c r="C203" s="188"/>
      <c r="D203" s="188"/>
      <c r="E203" s="188"/>
      <c r="F203" s="188"/>
      <c r="G203" s="188"/>
    </row>
    <row r="204" spans="1:16" s="94" customFormat="1">
      <c r="A204" s="95"/>
      <c r="B204" s="95"/>
      <c r="C204" s="188" t="str">
        <f>IF(M204&lt;&gt;"",M204,"")</f>
        <v/>
      </c>
      <c r="D204" s="189"/>
      <c r="E204" s="189"/>
      <c r="F204" s="189"/>
      <c r="G204" s="189"/>
      <c r="K204" s="190" t="s">
        <v>73</v>
      </c>
      <c r="L204" s="190"/>
      <c r="M204" s="191"/>
      <c r="O204" s="94">
        <f>205-162</f>
        <v>43</v>
      </c>
      <c r="P204" s="94">
        <f>O204+167</f>
        <v>210</v>
      </c>
    </row>
    <row r="205" spans="1:16" s="194" customFormat="1" ht="40.5" customHeight="1">
      <c r="A205" s="192"/>
      <c r="B205" s="192"/>
      <c r="C205" s="193" t="str">
        <f>H205 &amp; IF(H205&gt;"",CHAR(10),"") &amp; I205 &amp; IF(I205&gt;"",CHAR(10),"") &amp; J205</f>
        <v/>
      </c>
      <c r="D205" s="193"/>
      <c r="E205" s="193"/>
      <c r="F205" s="193"/>
      <c r="G205" s="193"/>
      <c r="H205" s="194" t="str">
        <f>IF([1]Anlagenstamm!A7 &gt; 0,"Im Tabellenblatt Anlagenstamm " &amp; IF([1]Anlagenstamm!A7 &gt; 1,"sind","ist") &amp; " noch " &amp; [1]Anlagenstamm!A7 &amp; " (kritische) Warnung" &amp; IF([1]Anlagenstamm!A7 &gt; 1,"en","") &amp; " vorhanden! ","")</f>
        <v/>
      </c>
      <c r="I205" s="194" t="str">
        <f xml:space="preserve"> IF('[1]EEG (Anlagen)'!A7 &gt; 0,"Im Tabellenblatt EEG (Anlagen) " &amp; IF('[1]EEG (Anlagen)'!A7 &gt; 1,"sind","ist") &amp; " noch " &amp; '[1]EEG (Anlagen)'!A7 &amp; " (kritische) Warnung" &amp; IF('[1]EEG (Anlagen)'!A7 &gt; 1,"en","") &amp; " vorhanden!","")</f>
        <v/>
      </c>
      <c r="J205" s="194" t="str">
        <f xml:space="preserve"> IF('[1]EEG-Umlage auf EV'!A7 &gt; 0,"Im Tabellenblatt 'EEG-Umlage auf EV " &amp; IF('[1]EEG-Umlage auf EV'!A7 &gt; 1,"sind","ist") &amp; " noch " &amp; '[1]EEG-Umlage auf EV'!A7 &amp; " (kritische) Warnung" &amp; IF('[1]EEG-Umlage auf EV'!A7 &gt; 1,"en","") &amp; " vorhanden!","")</f>
        <v/>
      </c>
    </row>
    <row r="206" spans="1:16" s="194" customFormat="1" ht="38.25" customHeight="1">
      <c r="A206" s="192"/>
      <c r="B206" s="192"/>
      <c r="C206" s="188" t="str">
        <f>H206 &amp; IF(H206&gt;"",CHAR(10),"") &amp; I206 &amp; IF(I206&gt;"",CHAR(10),"") &amp; J206</f>
        <v/>
      </c>
      <c r="D206" s="188"/>
      <c r="E206" s="188"/>
      <c r="F206" s="188"/>
      <c r="G206" s="188"/>
      <c r="H206" s="194" t="str">
        <f>IF([1]Anlagenstamm!A8 &gt; 0,"Im Tabellenblatt Anlagenstamm " &amp; IF([1]Anlagenstamm!A8 &gt; 1,"sind","ist") &amp; " noch " &amp; [1]Anlagenstamm!A8 &amp; " Fehler vorhanden! ","")</f>
        <v/>
      </c>
      <c r="I206" s="194" t="str">
        <f>IF('[1]EEG (Anlagen)'!A8 &gt; 0,"Im Tabellenblatt EEG (Anlagen) " &amp; IF('[1]EEG (Anlagen)'!A8 &gt; 1,"sind","ist") &amp; " noch " &amp; '[1]EEG (Anlagen)'!A8 &amp; " Fehler vorhanden!","")</f>
        <v/>
      </c>
      <c r="J206" s="194" t="str">
        <f xml:space="preserve"> IF('[1]EEG-Umlage auf EV'!A8 &gt; 0,"Im Tabellenblatt 'EEG-Umlage auf EV " &amp; IF('[1]EEG-Umlage auf EV'!A8 &gt; 1,"sind","ist") &amp; " noch " &amp; '[1]EEG-Umlage auf EV'!A8 &amp; " Fehler vorhanden!","")</f>
        <v/>
      </c>
    </row>
    <row r="207" spans="1:16" s="194" customFormat="1" ht="17.25" customHeight="1">
      <c r="A207" s="192"/>
      <c r="B207" s="192"/>
      <c r="C207" s="195" t="str">
        <f>IF(ABS(H209+H210+H211)&gt;0,"Fehlerhafte Bewegungsdaten für Solarstrom-Selbstverbrauch nach §33 Abs. 2 EEG 2012 a.F.!","")</f>
        <v/>
      </c>
      <c r="D207" s="192"/>
      <c r="E207" s="192"/>
      <c r="F207" s="192"/>
      <c r="G207" s="192"/>
      <c r="H207" s="196"/>
    </row>
    <row r="208" spans="1:16" s="194" customFormat="1">
      <c r="A208" s="192"/>
      <c r="B208" s="192"/>
      <c r="C208" s="197" t="str">
        <f>IF(C207&lt;&gt;"","Einspeise- und Rückspeisemenge ergänzen sich nicht zu 0!","")</f>
        <v/>
      </c>
      <c r="D208" s="192"/>
      <c r="E208" s="192"/>
      <c r="F208" s="192"/>
      <c r="G208" s="192"/>
      <c r="H208" s="196"/>
    </row>
    <row r="209" spans="1:10" s="194" customFormat="1">
      <c r="A209" s="192"/>
      <c r="B209" s="192"/>
      <c r="C209" s="198" t="str">
        <f>IF(C207&lt;&gt;"",CONCATENATE("  - Einspeisemenge SgK3341  =  ",TEXT(H209/1000,"#.0,000")," kWh"),"")</f>
        <v/>
      </c>
      <c r="D209" s="192"/>
      <c r="E209" s="192"/>
      <c r="F209" s="192"/>
      <c r="G209" s="192"/>
      <c r="H209" s="196">
        <v>193163000</v>
      </c>
      <c r="I209" s="199" t="s">
        <v>74</v>
      </c>
    </row>
    <row r="210" spans="1:10" s="194" customFormat="1">
      <c r="A210" s="192"/>
      <c r="B210" s="192"/>
      <c r="C210" s="198" t="str">
        <f>IF(C207&lt;&gt;"",CONCATENATE("  - Rückspeisemenge SgK3342  =  ",TEXT(H210/1000,"#.0,000")," kWh"),"")</f>
        <v/>
      </c>
      <c r="D210" s="192"/>
      <c r="E210" s="192"/>
      <c r="F210" s="192"/>
      <c r="G210" s="192"/>
      <c r="H210" s="196">
        <v>-142214000</v>
      </c>
      <c r="I210" s="199" t="s">
        <v>75</v>
      </c>
    </row>
    <row r="211" spans="1:10" s="194" customFormat="1" ht="12.75" customHeight="1">
      <c r="A211" s="192"/>
      <c r="B211" s="192"/>
      <c r="C211" s="200" t="str">
        <f>IF(C207&lt;&gt;"",CONCATENATE("  - Rückspeisemenge SgK3343  =  ",TEXT(H211/1000,"#.0,000")," kWh"),"")</f>
        <v/>
      </c>
      <c r="D211" s="192"/>
      <c r="E211" s="192"/>
      <c r="F211" s="192"/>
      <c r="G211" s="192"/>
      <c r="H211" s="196">
        <v>-50949000</v>
      </c>
      <c r="I211" s="199" t="s">
        <v>76</v>
      </c>
    </row>
    <row r="212" spans="1:10" s="194" customFormat="1" ht="57" customHeight="1">
      <c r="A212" s="192"/>
      <c r="B212" s="192"/>
      <c r="C212" s="201" t="str">
        <f>IF(OR(H213&lt;&gt;0,H214&lt;&gt;0,H215&lt;&gt;0,H216&lt;&gt;0,H217&lt;&gt;0,H218&lt;&gt;0,H219&lt;&gt;0,H220&lt;&gt;0),"Aufgrund fehlerhafter Stamm- und/oder Bewegungsdaten " &amp; IF(M204&lt;&gt;"","oder aufgrund von Mischbefeuerung","") &amp; "können nicht alle Bewegungsdaten den Energieträgern zugeordnet werden!
Die folgenden Strommengen und Vergütungen sind daher nicht in den obigen Tabellen enthalten" &amp; IF(M204&lt;&gt;""," oder einem falschen Energieträger zugeordnet:",":"),"")</f>
        <v/>
      </c>
      <c r="D212" s="201"/>
      <c r="E212" s="201"/>
      <c r="F212" s="201"/>
      <c r="G212" s="201"/>
      <c r="H212" s="196"/>
    </row>
    <row r="213" spans="1:10" s="194" customFormat="1">
      <c r="A213" s="192"/>
      <c r="B213" s="192"/>
      <c r="C213" s="198" t="str">
        <f>IF(C$212&lt;&gt;"",CONCATENATE("  - Kaufmännisch abgenommene Strommenge =  ",TEXT(H213, "#.0,000")," kWh"),"")</f>
        <v/>
      </c>
      <c r="D213" s="192"/>
      <c r="E213" s="192"/>
      <c r="F213" s="192"/>
      <c r="G213" s="192"/>
      <c r="H213" s="202">
        <f>J30/1000</f>
        <v>0</v>
      </c>
      <c r="I213" s="199" t="s">
        <v>77</v>
      </c>
    </row>
    <row r="214" spans="1:10" s="194" customFormat="1">
      <c r="A214" s="192"/>
      <c r="B214" s="192"/>
      <c r="C214" s="198" t="str">
        <f>IF(C$212&lt;&gt;"",CONCATENATE("  - Einspeisevergütung =  ",TEXT(H214,"#.0,00")," Euro"),"")</f>
        <v/>
      </c>
      <c r="D214" s="192"/>
      <c r="E214" s="192"/>
      <c r="F214" s="192"/>
      <c r="G214" s="192"/>
      <c r="H214" s="203">
        <f>K30/100</f>
        <v>0</v>
      </c>
      <c r="I214" s="199" t="s">
        <v>78</v>
      </c>
    </row>
    <row r="215" spans="1:10" s="194" customFormat="1">
      <c r="A215" s="192"/>
      <c r="B215" s="192"/>
      <c r="C215" s="198" t="str">
        <f>IF(C$212&lt;&gt;"",CONCATENATE("  - vNNE =  ",TEXT(H215,"#.0,00")," Euro"),"")</f>
        <v/>
      </c>
      <c r="D215" s="192"/>
      <c r="E215" s="192"/>
      <c r="F215" s="192"/>
      <c r="G215" s="192"/>
      <c r="H215" s="203">
        <f>K126/100</f>
        <v>0</v>
      </c>
      <c r="I215" s="199" t="s">
        <v>79</v>
      </c>
    </row>
    <row r="216" spans="1:10" s="194" customFormat="1">
      <c r="A216" s="192"/>
      <c r="B216" s="192"/>
      <c r="C216" s="198" t="str">
        <f>IF(C$212&lt;&gt;"",CONCATENATE("  - Marktprämie =  ",TEXT(H216,"#.0,00")," Euro"),"")</f>
        <v/>
      </c>
      <c r="D216" s="192"/>
      <c r="E216" s="192"/>
      <c r="F216" s="192"/>
      <c r="G216" s="192"/>
      <c r="H216" s="203">
        <f>H87/100</f>
        <v>0</v>
      </c>
      <c r="I216" s="199" t="s">
        <v>80</v>
      </c>
    </row>
    <row r="217" spans="1:10" s="194" customFormat="1">
      <c r="A217" s="192"/>
      <c r="B217" s="192"/>
      <c r="C217" s="198" t="str">
        <f>IF(C$212&lt;&gt;"",CONCATENATE("  - Flexibilitätszuschlag/-prämie =  ",TEXT(H217,"#.0,00")," Euro"),"")</f>
        <v/>
      </c>
      <c r="D217" s="192"/>
      <c r="E217" s="192"/>
      <c r="F217" s="192"/>
      <c r="G217" s="192"/>
      <c r="H217" s="203">
        <f>H99/100</f>
        <v>0</v>
      </c>
      <c r="I217" s="199" t="s">
        <v>81</v>
      </c>
    </row>
    <row r="218" spans="1:10" s="194" customFormat="1">
      <c r="A218" s="192"/>
      <c r="B218" s="192"/>
      <c r="C218" s="198" t="str">
        <f>IF(C$212&lt;&gt;"",CONCATENATE("  - Strommenge Marktprämien-DV =  ",TEXT(H218,"#.0,000")," kWh"),"")</f>
        <v/>
      </c>
      <c r="D218" s="192"/>
      <c r="E218" s="192"/>
      <c r="F218" s="192"/>
      <c r="G218" s="192"/>
      <c r="H218" s="202">
        <f>I87/1000</f>
        <v>0</v>
      </c>
      <c r="I218" s="199" t="s">
        <v>82</v>
      </c>
    </row>
    <row r="219" spans="1:10" s="194" customFormat="1">
      <c r="A219" s="192"/>
      <c r="B219" s="192"/>
      <c r="C219" s="198" t="str">
        <f>IF(C$212&lt;&gt;"",CONCATENATE("  - Strommenge Sonstige DV =  ",TEXT(H220,"#.0,000")," kWh"),"")</f>
        <v/>
      </c>
      <c r="D219" s="192"/>
      <c r="E219" s="192"/>
      <c r="F219" s="192"/>
      <c r="G219" s="192"/>
      <c r="H219" s="202">
        <f>J87/1000</f>
        <v>0</v>
      </c>
      <c r="I219" s="199" t="s">
        <v>83</v>
      </c>
    </row>
    <row r="220" spans="1:10">
      <c r="A220" s="192"/>
      <c r="B220" s="192"/>
      <c r="C220" s="198"/>
      <c r="D220" s="192"/>
      <c r="E220" s="192"/>
      <c r="F220" s="192"/>
      <c r="G220" s="192"/>
      <c r="H220" s="204">
        <f>K87/1000</f>
        <v>0</v>
      </c>
      <c r="I220" s="199" t="s">
        <v>84</v>
      </c>
      <c r="J220" s="194"/>
    </row>
  </sheetData>
  <sheetProtection password="C79F" sheet="1"/>
  <mergeCells count="77">
    <mergeCell ref="K204:L204"/>
    <mergeCell ref="C205:G205"/>
    <mergeCell ref="C206:G206"/>
    <mergeCell ref="C212:G212"/>
    <mergeCell ref="B198:F198"/>
    <mergeCell ref="B199:F199"/>
    <mergeCell ref="C201:G201"/>
    <mergeCell ref="B202:G202"/>
    <mergeCell ref="C203:G203"/>
    <mergeCell ref="C204:G204"/>
    <mergeCell ref="B192:F192"/>
    <mergeCell ref="B193:F193"/>
    <mergeCell ref="B194:F194"/>
    <mergeCell ref="B195:F195"/>
    <mergeCell ref="B196:F196"/>
    <mergeCell ref="B197:F197"/>
    <mergeCell ref="B163:B164"/>
    <mergeCell ref="C163:E163"/>
    <mergeCell ref="C164:E164"/>
    <mergeCell ref="B165:E165"/>
    <mergeCell ref="B190:F190"/>
    <mergeCell ref="B191:F191"/>
    <mergeCell ref="H151:I151"/>
    <mergeCell ref="B159:B160"/>
    <mergeCell ref="C159:E160"/>
    <mergeCell ref="H159:I159"/>
    <mergeCell ref="B161:B162"/>
    <mergeCell ref="C161:E161"/>
    <mergeCell ref="C162:E162"/>
    <mergeCell ref="B143:E144"/>
    <mergeCell ref="H143:I143"/>
    <mergeCell ref="B145:E145"/>
    <mergeCell ref="B146:E146"/>
    <mergeCell ref="B147:E147"/>
    <mergeCell ref="B148:E148"/>
    <mergeCell ref="B121:C121"/>
    <mergeCell ref="B122:C122"/>
    <mergeCell ref="B123:C123"/>
    <mergeCell ref="B124:C124"/>
    <mergeCell ref="B125:C125"/>
    <mergeCell ref="B126:C126"/>
    <mergeCell ref="B115:C116"/>
    <mergeCell ref="H115:J115"/>
    <mergeCell ref="B117:C117"/>
    <mergeCell ref="B118:C118"/>
    <mergeCell ref="B119:C119"/>
    <mergeCell ref="B120:C120"/>
    <mergeCell ref="B84:C84"/>
    <mergeCell ref="B85:C85"/>
    <mergeCell ref="B86:C86"/>
    <mergeCell ref="B87:C87"/>
    <mergeCell ref="B99:C99"/>
    <mergeCell ref="B100:C100"/>
    <mergeCell ref="B78:C78"/>
    <mergeCell ref="B79:C79"/>
    <mergeCell ref="B80:C80"/>
    <mergeCell ref="B81:C81"/>
    <mergeCell ref="B82:C82"/>
    <mergeCell ref="B83:C83"/>
    <mergeCell ref="B53:C53"/>
    <mergeCell ref="B54:C54"/>
    <mergeCell ref="B75:C77"/>
    <mergeCell ref="D75:D76"/>
    <mergeCell ref="E75:G75"/>
    <mergeCell ref="I75:K75"/>
    <mergeCell ref="B25:E25"/>
    <mergeCell ref="B26:E26"/>
    <mergeCell ref="B27:E27"/>
    <mergeCell ref="B28:E28"/>
    <mergeCell ref="B29:E29"/>
    <mergeCell ref="B30:E30"/>
    <mergeCell ref="B1:G1"/>
    <mergeCell ref="B19:E20"/>
    <mergeCell ref="B21:E21"/>
    <mergeCell ref="B22:E22"/>
    <mergeCell ref="B23:E23"/>
    <mergeCell ref="B24:E24"/>
  </mergeCells>
  <conditionalFormatting sqref="C208:C210 C213:C220">
    <cfRule type="expression" dxfId="1" priority="1" stopIfTrue="1">
      <formula>IF(LEFT(#REF!,6)="Fehler",TRUE,FALSE)</formula>
    </cfRule>
  </conditionalFormatting>
  <conditionalFormatting sqref="C207">
    <cfRule type="expression" dxfId="0" priority="2" stopIfTrue="1">
      <formula>IF(LEFT($I210,6)="Fehler",TRUE,FALSE)</formula>
    </cfRule>
  </conditionalFormatting>
  <pageMargins left="0.74803149606299213" right="0.74803149606299213" top="0.98425196850393704" bottom="0.98425196850393704" header="0.51181102362204722" footer="0.51181102362204722"/>
  <pageSetup paperSize="9" scale="6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Testatsdaten</vt:lpstr>
      <vt:lpstr>Testatsdaten!EEGUmlageEV_2014</vt:lpstr>
      <vt:lpstr>Testatsdaten!EEGUmlageEV_2015</vt:lpstr>
      <vt:lpstr>Testatsdaten!EEGUmlageEV_2016</vt:lpstr>
      <vt:lpstr>Testatsdaten!Warnung_Mischbefeuerung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Bock</dc:creator>
  <cp:lastModifiedBy>Marcus Bock</cp:lastModifiedBy>
  <dcterms:created xsi:type="dcterms:W3CDTF">2017-05-22T13:38:19Z</dcterms:created>
  <dcterms:modified xsi:type="dcterms:W3CDTF">2017-05-22T13:39:25Z</dcterms:modified>
</cp:coreProperties>
</file>